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68" i="1" l="1"/>
  <c r="G168" i="1"/>
  <c r="F168" i="1"/>
  <c r="H167" i="1"/>
  <c r="I167" i="1" s="1"/>
  <c r="H166" i="1"/>
  <c r="I166" i="1" s="1"/>
  <c r="H165" i="1"/>
  <c r="H168" i="1" s="1"/>
  <c r="J147" i="1"/>
  <c r="G147" i="1"/>
  <c r="F147" i="1"/>
  <c r="I145" i="1"/>
  <c r="H145" i="1"/>
  <c r="I143" i="1"/>
  <c r="H143" i="1"/>
  <c r="I142" i="1"/>
  <c r="H142" i="1"/>
  <c r="I140" i="1"/>
  <c r="H140" i="1"/>
  <c r="I138" i="1"/>
  <c r="H138" i="1"/>
  <c r="I137" i="1"/>
  <c r="H137" i="1"/>
  <c r="I136" i="1"/>
  <c r="H136" i="1"/>
  <c r="I135" i="1"/>
  <c r="H135" i="1"/>
  <c r="I134" i="1"/>
  <c r="H134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5" i="1"/>
  <c r="H125" i="1"/>
  <c r="I123" i="1"/>
  <c r="H123" i="1"/>
  <c r="I122" i="1"/>
  <c r="H122" i="1"/>
  <c r="I121" i="1"/>
  <c r="H121" i="1"/>
  <c r="I120" i="1"/>
  <c r="H120" i="1"/>
  <c r="I119" i="1"/>
  <c r="H119" i="1"/>
  <c r="I117" i="1"/>
  <c r="H117" i="1"/>
  <c r="I116" i="1"/>
  <c r="H116" i="1"/>
  <c r="I114" i="1"/>
  <c r="H114" i="1"/>
  <c r="I112" i="1"/>
  <c r="H112" i="1"/>
  <c r="I110" i="1"/>
  <c r="H110" i="1"/>
  <c r="H147" i="1" s="1"/>
  <c r="J99" i="1"/>
  <c r="J180" i="1" s="1"/>
  <c r="J182" i="1" s="1"/>
  <c r="G99" i="1"/>
  <c r="G180" i="1" s="1"/>
  <c r="F99" i="1"/>
  <c r="F180" i="1" s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7" i="1"/>
  <c r="H87" i="1"/>
  <c r="I85" i="1"/>
  <c r="H85" i="1"/>
  <c r="I84" i="1"/>
  <c r="H84" i="1"/>
  <c r="I83" i="1"/>
  <c r="H83" i="1"/>
  <c r="I82" i="1"/>
  <c r="H82" i="1"/>
  <c r="I80" i="1"/>
  <c r="H80" i="1"/>
  <c r="I78" i="1"/>
  <c r="H78" i="1"/>
  <c r="I76" i="1"/>
  <c r="H76" i="1"/>
  <c r="I74" i="1"/>
  <c r="H74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4" i="1"/>
  <c r="H64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H99" i="1" s="1"/>
  <c r="H180" i="1" s="1"/>
  <c r="G29" i="1"/>
  <c r="G36" i="1" s="1"/>
  <c r="F29" i="1"/>
  <c r="F36" i="1" s="1"/>
  <c r="H28" i="1"/>
  <c r="I28" i="1" s="1"/>
  <c r="I27" i="1"/>
  <c r="H27" i="1"/>
  <c r="J27" i="1" s="1"/>
  <c r="H26" i="1"/>
  <c r="I26" i="1" s="1"/>
  <c r="I24" i="1"/>
  <c r="H24" i="1"/>
  <c r="J24" i="1" s="1"/>
  <c r="H22" i="1"/>
  <c r="I22" i="1" s="1"/>
  <c r="I20" i="1"/>
  <c r="H20" i="1"/>
  <c r="J20" i="1" s="1"/>
  <c r="H19" i="1"/>
  <c r="I19" i="1" s="1"/>
  <c r="I18" i="1"/>
  <c r="H18" i="1"/>
  <c r="J18" i="1" s="1"/>
  <c r="H17" i="1"/>
  <c r="I17" i="1" s="1"/>
  <c r="I16" i="1"/>
  <c r="H16" i="1"/>
  <c r="J16" i="1" s="1"/>
  <c r="H15" i="1"/>
  <c r="I15" i="1" s="1"/>
  <c r="I14" i="1"/>
  <c r="H14" i="1"/>
  <c r="J14" i="1" s="1"/>
  <c r="H13" i="1"/>
  <c r="I13" i="1" s="1"/>
  <c r="I11" i="1"/>
  <c r="H11" i="1"/>
  <c r="J11" i="1" s="1"/>
  <c r="H10" i="1"/>
  <c r="I10" i="1" s="1"/>
  <c r="I9" i="1"/>
  <c r="H9" i="1"/>
  <c r="H29" i="1" s="1"/>
  <c r="H36" i="1" s="1"/>
  <c r="H182" i="1" l="1"/>
  <c r="I180" i="1"/>
  <c r="I165" i="1"/>
  <c r="H38" i="1"/>
  <c r="I36" i="1"/>
  <c r="J10" i="1"/>
  <c r="J13" i="1"/>
  <c r="J15" i="1"/>
  <c r="J17" i="1"/>
  <c r="J19" i="1"/>
  <c r="J22" i="1"/>
  <c r="J26" i="1"/>
  <c r="J28" i="1"/>
  <c r="J9" i="1"/>
  <c r="J29" i="1" s="1"/>
  <c r="J36" i="1" s="1"/>
  <c r="J38" i="1" s="1"/>
</calcChain>
</file>

<file path=xl/sharedStrings.xml><?xml version="1.0" encoding="utf-8"?>
<sst xmlns="http://schemas.openxmlformats.org/spreadsheetml/2006/main" count="372" uniqueCount="278">
  <si>
    <t>Informace o přidělených dotacích z Grantového fondu Libereckého kraje na rok 2011 - program G-4 resortu zdravotnictví</t>
  </si>
  <si>
    <t>G- 4</t>
  </si>
  <si>
    <t xml:space="preserve"> Program G 4 - Zdravotnické vzdělávací programy</t>
  </si>
  <si>
    <t xml:space="preserve">Přidělení dotací schváleno usneseními: VZ usn.č. 5/11/2, RK usn.č. 782/11/RK, ZK usn.č.233/11/ZK </t>
  </si>
  <si>
    <t>I</t>
  </si>
  <si>
    <t xml:space="preserve">Číslo </t>
  </si>
  <si>
    <t>Náklady projektu v Kč</t>
  </si>
  <si>
    <t>Výše</t>
  </si>
  <si>
    <t>Žadatel</t>
  </si>
  <si>
    <t>projektu</t>
  </si>
  <si>
    <t>Název projektu</t>
  </si>
  <si>
    <t>Ostatní</t>
  </si>
  <si>
    <t>Žádaný podíl kraje</t>
  </si>
  <si>
    <t>přiznané</t>
  </si>
  <si>
    <t>IČO</t>
  </si>
  <si>
    <t>Celkem</t>
  </si>
  <si>
    <t>zdroje</t>
  </si>
  <si>
    <t>v Kč</t>
  </si>
  <si>
    <t>v %</t>
  </si>
  <si>
    <t>dotace</t>
  </si>
  <si>
    <t>ČČK, oblastní spolek Jablonec n. Nisou</t>
  </si>
  <si>
    <t>G-4/01/11</t>
  </si>
  <si>
    <t>Kroužek mladých zdravotníků</t>
  </si>
  <si>
    <t>G-4/02/11</t>
  </si>
  <si>
    <t>Rozdýchejte s námi Evičku</t>
  </si>
  <si>
    <t>REVA o.p.s., Liberec</t>
  </si>
  <si>
    <t>G-4/03/11</t>
  </si>
  <si>
    <t>Zvyšování profesních dovedností zaměstnanců</t>
  </si>
  <si>
    <t>REVA o.p.s.</t>
  </si>
  <si>
    <t>Krajská nemocnice Liberec, a.s.</t>
  </si>
  <si>
    <t>G-4/04/11</t>
  </si>
  <si>
    <t>Šňůra života aneb zdravé srdce v Podještědí</t>
  </si>
  <si>
    <t>Pedagogicko-psychologická poradny Semily</t>
  </si>
  <si>
    <t>G-4/05/11</t>
  </si>
  <si>
    <t>Umíme poskytnout první pomoc?</t>
  </si>
  <si>
    <t>SPMP ČR, Klub Downova syndromu</t>
  </si>
  <si>
    <t>G-4/06/11</t>
  </si>
  <si>
    <t>K tématu Downův syndrom 2011</t>
  </si>
  <si>
    <t>Město Semily</t>
  </si>
  <si>
    <t>G-4/07/11</t>
  </si>
  <si>
    <t>Jak předejít, jak pomoci</t>
  </si>
  <si>
    <t>Grácie, o.s.</t>
  </si>
  <si>
    <t>G-4/08/11</t>
  </si>
  <si>
    <t>Ochutnávkové receptáře</t>
  </si>
  <si>
    <t>G-4/09/11</t>
  </si>
  <si>
    <t xml:space="preserve">Proč je lepší nekouřit </t>
  </si>
  <si>
    <t>Ústav chirurgie ruky a plastické chirurgie</t>
  </si>
  <si>
    <t>G-4/10/11</t>
  </si>
  <si>
    <t>Dupuytrenova kontraktura-mýty a skutečnost</t>
  </si>
  <si>
    <t>G-4/11/11</t>
  </si>
  <si>
    <t>Vliv špatných pracovních návyků na onemocnění</t>
  </si>
  <si>
    <t>horní končetiny</t>
  </si>
  <si>
    <t>Celia-život bez lepku, o.s.</t>
  </si>
  <si>
    <t>G-4/12/11</t>
  </si>
  <si>
    <t>Edukační CD pro pedagogické a jiné výchovné</t>
  </si>
  <si>
    <t>pracovníky o problematice celiakie</t>
  </si>
  <si>
    <t>G-4/13/11</t>
  </si>
  <si>
    <t>Semináře, přednášky a kurzy pro laickou veřejnost</t>
  </si>
  <si>
    <t>a pracovníky školních jídelen</t>
  </si>
  <si>
    <t>Centrum sociálních služeb Jablonec n. Nisou, p.o.</t>
  </si>
  <si>
    <t>G-4/14/11</t>
  </si>
  <si>
    <t>Ergoterapie pro seniory v Jablonci nad Nisou</t>
  </si>
  <si>
    <t>Komunitní středisko Kontakt Liberec, p.o.</t>
  </si>
  <si>
    <t>G-4/15/11</t>
  </si>
  <si>
    <t>Kurzy trénování paměti pro seniory</t>
  </si>
  <si>
    <t>G-4/16/11</t>
  </si>
  <si>
    <t>Senioři komunikují-kurzy výuky používání PC</t>
  </si>
  <si>
    <t>Součet G-4</t>
  </si>
  <si>
    <t xml:space="preserve"> </t>
  </si>
  <si>
    <t>REKAPITULACE CELKEM</t>
  </si>
  <si>
    <t>Limit celkem vč.převodu úspory 7 800,- Kč z roku 2010</t>
  </si>
  <si>
    <t>Rozdíl</t>
  </si>
  <si>
    <t>V Liberci, 12.7.2011</t>
  </si>
  <si>
    <t>Zpracoval: Ing. P. Březina</t>
  </si>
  <si>
    <t>Informace o přidělených dotacích z Grantového fondu Libereckého kraje na rok 2011 - program G-5 resortu zdravotnictví</t>
  </si>
  <si>
    <t>G- 5</t>
  </si>
  <si>
    <t>Program G 5 - Zdravotnické preventivní a léčebné programy</t>
  </si>
  <si>
    <t>Přidělení dotací schváleno usneseními: VZ č. 3/11/3, RK č. 473/11/RK, ZK č.118/11/ZK</t>
  </si>
  <si>
    <t>(3 stránky)</t>
  </si>
  <si>
    <t xml:space="preserve">přiznané </t>
  </si>
  <si>
    <t>Svaz diabetiků ČR, územní organizace Liberec</t>
  </si>
  <si>
    <t>G-5/01/11</t>
  </si>
  <si>
    <t>Ozdravný a rekondiční pobyt diabetiků</t>
  </si>
  <si>
    <t>STP v ČR o.s., okres. org. Jablonec n. Nisou</t>
  </si>
  <si>
    <t>G-5/02/11</t>
  </si>
  <si>
    <t>Ozdravný a rekondiční pobyt "Zdravé stárnutí"</t>
  </si>
  <si>
    <t>SPCCH v ČR o.s., OV Liberec</t>
  </si>
  <si>
    <t>G-5/03/11</t>
  </si>
  <si>
    <t>Ozdravný pobyt diabetiků a kardiaků v Jetřichovicích</t>
  </si>
  <si>
    <t>SPCCH v ČR o.s., ZO DIA Liberec</t>
  </si>
  <si>
    <t>G-5/04/11</t>
  </si>
  <si>
    <t xml:space="preserve">Ozdravný pobyt pro diabetiky ve Sloupu v Č. </t>
  </si>
  <si>
    <t>SPCCH v ČR o.s., ZO kardiaků Liberec</t>
  </si>
  <si>
    <t>G-5/05/11</t>
  </si>
  <si>
    <t>Ozdravný pobyt kardiaků v Jetřichovicích</t>
  </si>
  <si>
    <t>ROSKA Česká Lípa, reg. org. Unie Roska v ČR</t>
  </si>
  <si>
    <t>G-5/06/11</t>
  </si>
  <si>
    <t>Ozdravný léčebný rekondiční pobyt Hejnice</t>
  </si>
  <si>
    <t>G-5/07/11</t>
  </si>
  <si>
    <t>Ozdravný léčebný rekondiční pobyt Jilemnice</t>
  </si>
  <si>
    <t>ROSKA Liberec, regionální organizace</t>
  </si>
  <si>
    <t>G-5/08/11</t>
  </si>
  <si>
    <t>Ozdravný rekondiční pobyt pro RS v Hejnicích</t>
  </si>
  <si>
    <t>Unie Roska v ČR</t>
  </si>
  <si>
    <t>G-5/09/11</t>
  </si>
  <si>
    <t>Ozdravný rekondiční pobyt pro RS v Jilemnici</t>
  </si>
  <si>
    <t>Podkrkonošská společnost přátel dětí ZP Semily</t>
  </si>
  <si>
    <t>G-5/10/11</t>
  </si>
  <si>
    <t>Eliška nezná bariéry</t>
  </si>
  <si>
    <t>G-5/11/11</t>
  </si>
  <si>
    <t>Mikuláš pod Žalým v roce 2011</t>
  </si>
  <si>
    <t>STP v ČR o.s., místní org. č. 3 Jablonec n. Nisou</t>
  </si>
  <si>
    <t>G-5/12/11</t>
  </si>
  <si>
    <t>Rekondiční pobyt pro TP se zdrav. programem</t>
  </si>
  <si>
    <t>G-5/13/11</t>
  </si>
  <si>
    <t>Zdravě žít-zdravě stárnout</t>
  </si>
  <si>
    <t>Sdružení zdravotně postižených Železnobrodska</t>
  </si>
  <si>
    <t>G-5/14/11</t>
  </si>
  <si>
    <t>Rekondiční pobyt zdravotně postižených</t>
  </si>
  <si>
    <t>G-5/15/11</t>
  </si>
  <si>
    <t>Setkání rodin postižených dětí</t>
  </si>
  <si>
    <t>Svaz postižených civilizačními chorobami v ČR,</t>
  </si>
  <si>
    <t>G-5/16/11</t>
  </si>
  <si>
    <t>Ozdravný pobyt smíšeně postižených v Podhájské</t>
  </si>
  <si>
    <t>o.s., ZO Hrádek nad Nisou</t>
  </si>
  <si>
    <t xml:space="preserve">ARCUS Společnost onkologických pacientů, </t>
  </si>
  <si>
    <t>G-5/17/11</t>
  </si>
  <si>
    <t>Rekondiční ozdravný pobyt - zlepšení života</t>
  </si>
  <si>
    <t>jejich rodinných příslušníků a přátel, Liberec</t>
  </si>
  <si>
    <t xml:space="preserve">onkologických pacientů Bohdaneč </t>
  </si>
  <si>
    <t>G-5/18/11</t>
  </si>
  <si>
    <t>Zlepšení života onkologických pacientů,</t>
  </si>
  <si>
    <t>rekondiční ozdravný pobyt Harrachov</t>
  </si>
  <si>
    <t>Regionální organizace zdravotně postižených</t>
  </si>
  <si>
    <t>G-5/19/11</t>
  </si>
  <si>
    <t>Rekondiční ozdravný pobyt - zdravý senior</t>
  </si>
  <si>
    <t>Sever, Liberec</t>
  </si>
  <si>
    <t>G-5/20/11</t>
  </si>
  <si>
    <t xml:space="preserve">Ozdravný pobyt v Janských Lázních - projekt pro </t>
  </si>
  <si>
    <t>zdraví</t>
  </si>
  <si>
    <t>Dětské centrum Semily</t>
  </si>
  <si>
    <t>G-5/21/11</t>
  </si>
  <si>
    <t>Máme rádi přírodu</t>
  </si>
  <si>
    <t>G-5/22/11</t>
  </si>
  <si>
    <t xml:space="preserve">Prevence úrazů </t>
  </si>
  <si>
    <t>D.R.A.K. občanské sdružení Liberec</t>
  </si>
  <si>
    <t>G-5/23/11</t>
  </si>
  <si>
    <t>Psychorehabilitační pobyt Lázně Libverda</t>
  </si>
  <si>
    <t>SPMP ČR, okr. org. Jablonec nad Nisou</t>
  </si>
  <si>
    <t>G-5/24/11</t>
  </si>
  <si>
    <t>Sportovně zaměřený ozdravný pobyt pro osoby</t>
  </si>
  <si>
    <t>s mentál. postiž. SK Sluníčko - Branžež</t>
  </si>
  <si>
    <t>G-5/25/11</t>
  </si>
  <si>
    <t>Ozdravný sportovně zaměřený pobyt pro osoby</t>
  </si>
  <si>
    <t>s mentálním postižením v Krkonoších</t>
  </si>
  <si>
    <t>Svaz diabetiků ČR, územní org. Lomnice n. Pop.</t>
  </si>
  <si>
    <t>G-5/26/11</t>
  </si>
  <si>
    <t>Rekondiční pobyt diabetiků ve Sloupu v Čechách</t>
  </si>
  <si>
    <t>Očanské sdružení OBZOR Liberec</t>
  </si>
  <si>
    <t>G-5/27/11</t>
  </si>
  <si>
    <t>Ozdravný a rehabilitační pobyt 2011</t>
  </si>
  <si>
    <t>Zdravý zoubek, o.s.</t>
  </si>
  <si>
    <t>G-5/28/11</t>
  </si>
  <si>
    <t>Zdravý zoubek 2011</t>
  </si>
  <si>
    <t>STP v ČR o.s., okres. org. Liberec</t>
  </si>
  <si>
    <t>G-5/29/11</t>
  </si>
  <si>
    <t xml:space="preserve">Rekondice pro os. s onem.pohyb.systému a seniory </t>
  </si>
  <si>
    <t>Občanské sdružení ZP Tanvald</t>
  </si>
  <si>
    <t>G-5/30/11</t>
  </si>
  <si>
    <t>Rekond. a ozdr. pobyt pro pohybově postižené obč.</t>
  </si>
  <si>
    <t>Občanské sdružení Svítání Jablonec nad Nisou</t>
  </si>
  <si>
    <t>G-5/31/11</t>
  </si>
  <si>
    <t>Hiporehabilitace</t>
  </si>
  <si>
    <t>ČČK, oblastní spolek Liberec</t>
  </si>
  <si>
    <t>G-5/32/11</t>
  </si>
  <si>
    <t>Rekondiční ozdravný pobyt pro ZP děti</t>
  </si>
  <si>
    <t>G-5/33/11</t>
  </si>
  <si>
    <t>Rekondiční pobyt seniorů - "Zdravé stárnutí"</t>
  </si>
  <si>
    <t>Dům dětí a mládeže Vikýř, p.o.</t>
  </si>
  <si>
    <t>G-5/34/11</t>
  </si>
  <si>
    <t>Letní tábor s denní docházkou pro děti, mládež</t>
  </si>
  <si>
    <t>a dospělé s těžkým zdravotním postižením</t>
  </si>
  <si>
    <t>Mezisoučet G-5</t>
  </si>
  <si>
    <t>II</t>
  </si>
  <si>
    <t xml:space="preserve">DIANA-sdruž.rodičů a přátel postižených </t>
  </si>
  <si>
    <t>G-5/35/11</t>
  </si>
  <si>
    <t>Rekondiční pobyt pro děti a mládež s kombin.</t>
  </si>
  <si>
    <t>a handycapovaných dětí</t>
  </si>
  <si>
    <t xml:space="preserve">vadami a jejich doprovody </t>
  </si>
  <si>
    <t xml:space="preserve">JAKOP - Jablonecký klub onkologických </t>
  </si>
  <si>
    <t>G-5/36/11</t>
  </si>
  <si>
    <t xml:space="preserve">Jarní rekondiční pobyt onkologických </t>
  </si>
  <si>
    <t>pacientů, o.s.</t>
  </si>
  <si>
    <t>pacientů - K. Vary</t>
  </si>
  <si>
    <t>G-5/37/11</t>
  </si>
  <si>
    <t>Podzimní rekondiční pobyt onkologických pacientů</t>
  </si>
  <si>
    <t>v Lázních Bohdaneč</t>
  </si>
  <si>
    <t>Svaz diabetiků ČR, ÚO Turnov</t>
  </si>
  <si>
    <t>G-5/38/11</t>
  </si>
  <si>
    <t>Edukačně preventivní pobyt ÚO SD Turnov</t>
  </si>
  <si>
    <t>G-5/39/11</t>
  </si>
  <si>
    <t>Ozdravný a rekondiční pobyt</t>
  </si>
  <si>
    <t>o.s., okresní výbor Semily</t>
  </si>
  <si>
    <t>TJ KARDIO o.s. Liberec</t>
  </si>
  <si>
    <t>G-5/40/11</t>
  </si>
  <si>
    <t>Letní kondiční tábor kardiaků</t>
  </si>
  <si>
    <t>G-5/41/11</t>
  </si>
  <si>
    <t xml:space="preserve">Podzimní turistický sraz </t>
  </si>
  <si>
    <t>G-5/42/11</t>
  </si>
  <si>
    <t>Podpora bezpříspěvkového dárcovství krve</t>
  </si>
  <si>
    <t>G-5/43/11</t>
  </si>
  <si>
    <t xml:space="preserve">Rekondiční pobyt pro seniory </t>
  </si>
  <si>
    <t>Sjednocená org. nevidomých a slabozrakých ČR,</t>
  </si>
  <si>
    <t>G-5/44/11</t>
  </si>
  <si>
    <t>Ozdravný pobyt pro zrakově postižené</t>
  </si>
  <si>
    <t>oblastní odbočka Jablonec nad Nisou</t>
  </si>
  <si>
    <t>Autoklub invalidů v AČR, Liberec</t>
  </si>
  <si>
    <t>G-5/45/11</t>
  </si>
  <si>
    <t>XXVII. Mezinárodní mistrovství ČR v ručním ovládání</t>
  </si>
  <si>
    <t>automobilů a quadů</t>
  </si>
  <si>
    <t>Svaz TP v ČR, o.s., místní organizace Cvikov</t>
  </si>
  <si>
    <t>G-5/46/11</t>
  </si>
  <si>
    <t>Rekondiční pobyt pro členy m.o. STP Cvikov</t>
  </si>
  <si>
    <t>Spolek pro volný čas NOVOVESAN</t>
  </si>
  <si>
    <t>G-5/47/11</t>
  </si>
  <si>
    <t>Praktická prevence pro rodiče</t>
  </si>
  <si>
    <t>Tyfloservis, o.p.s.</t>
  </si>
  <si>
    <t>G-5/48/11</t>
  </si>
  <si>
    <t>Zdrav. edukační služby pro lidi se zrak. handicapem</t>
  </si>
  <si>
    <t>Svaz diabetiků ČR, zákl. org. Jilemnice</t>
  </si>
  <si>
    <t>G-5/49/11</t>
  </si>
  <si>
    <t>Rekondiční pobyt diabetiků</t>
  </si>
  <si>
    <t>G-5/50/11</t>
  </si>
  <si>
    <t xml:space="preserve">Péče o dolní končetiny - prevence vzniku komplikací </t>
  </si>
  <si>
    <t xml:space="preserve">Asociace rodičů a přátel ZP dětí v ČR, o.s. </t>
  </si>
  <si>
    <t>G-5/51/11</t>
  </si>
  <si>
    <t>Ozdravný rekond. pobyt pro ZP děti a mládež</t>
  </si>
  <si>
    <t>Klub Jablonec n. Nisou</t>
  </si>
  <si>
    <t>Svaz TP v ČR, o.s. místní org. Jablonné v Podj.</t>
  </si>
  <si>
    <t>G-5/52/11</t>
  </si>
  <si>
    <t>Rekondiční pobyt pro TP občany v Jetřichovicích</t>
  </si>
  <si>
    <t>Celia-život bez lepku o.s.</t>
  </si>
  <si>
    <t>G-5/53/11</t>
  </si>
  <si>
    <t>Informační a poradenský servis</t>
  </si>
  <si>
    <t>G-5/54/11</t>
  </si>
  <si>
    <t>Edukační akce pro celiaky a širokou veřejnost</t>
  </si>
  <si>
    <t>FOKUS Liberec, občanské sdružení</t>
  </si>
  <si>
    <t>G-5/55/11</t>
  </si>
  <si>
    <t>Rekondiční pobyt pro obč. s duševním onemoc.</t>
  </si>
  <si>
    <t>G-5/56/11</t>
  </si>
  <si>
    <t>Skupinová edukace pacientů s nově diagnostikova-</t>
  </si>
  <si>
    <t>ným diabetes mellitus 2. typu</t>
  </si>
  <si>
    <t>Rozkoš bez rizika</t>
  </si>
  <si>
    <t>G-5/57/11</t>
  </si>
  <si>
    <t>Zdravé Liberecko aneb prevence šíření pohlavně</t>
  </si>
  <si>
    <t>přenosných infekcí vč. viru HIV</t>
  </si>
  <si>
    <t>Klub pro zdraví obyvatel Liberecka</t>
  </si>
  <si>
    <t>G-5/58/11</t>
  </si>
  <si>
    <t>Žijeme s vámi - ne vedle vás</t>
  </si>
  <si>
    <t>G-5/59/11</t>
  </si>
  <si>
    <t xml:space="preserve">Program pro sportovce,školy se sportovním </t>
  </si>
  <si>
    <t>zaměřením, mateřské školy</t>
  </si>
  <si>
    <t>Komunitní středisko Kontakt Liberec</t>
  </si>
  <si>
    <t>G-5/60/11</t>
  </si>
  <si>
    <t>Relaxační cvičení pro seniory, udržení jejich</t>
  </si>
  <si>
    <t>dobré psychické a fyzické kondice</t>
  </si>
  <si>
    <t>III</t>
  </si>
  <si>
    <t>Centrum Generace o.s.</t>
  </si>
  <si>
    <t>G-5/61/11</t>
  </si>
  <si>
    <t>Filipova dobrodružství</t>
  </si>
  <si>
    <t>G-5/62/11</t>
  </si>
  <si>
    <t>Společně zdravěji</t>
  </si>
  <si>
    <t>Svaz diabetiků ČR, územní org. č. 701 Česká Lípa</t>
  </si>
  <si>
    <t>G-5/63/11</t>
  </si>
  <si>
    <t>Kapka krve</t>
  </si>
  <si>
    <t>Součet G-5</t>
  </si>
  <si>
    <t>Limit celkem vč.převodu úspory 179 620,- Kč z roku 2010</t>
  </si>
  <si>
    <t>V Liberci, 5.5.2011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</si>
</sst>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4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2" fillId="0" borderId="7" xfId="0" applyFont="1" applyBorder="1" applyAlignment="1"/>
    <xf numFmtId="0" fontId="1" fillId="3" borderId="8" xfId="0" applyFont="1" applyFill="1" applyBorder="1" applyAlignment="1">
      <alignment horizontal="center"/>
    </xf>
    <xf numFmtId="0" fontId="3" fillId="0" borderId="0" xfId="0" applyFont="1" applyAlignment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0" fontId="0" fillId="4" borderId="12" xfId="0" applyFill="1" applyBorder="1" applyAlignment="1"/>
    <xf numFmtId="0" fontId="0" fillId="4" borderId="5" xfId="0" applyFill="1" applyBorder="1" applyAlignment="1"/>
    <xf numFmtId="0" fontId="0" fillId="4" borderId="10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/>
    <xf numFmtId="0" fontId="1" fillId="4" borderId="13" xfId="0" applyFont="1" applyFill="1" applyBorder="1"/>
    <xf numFmtId="0" fontId="0" fillId="4" borderId="10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8" xfId="0" applyFill="1" applyBorder="1"/>
    <xf numFmtId="0" fontId="1" fillId="4" borderId="15" xfId="0" applyFont="1" applyFill="1" applyBorder="1"/>
    <xf numFmtId="0" fontId="0" fillId="4" borderId="16" xfId="0" applyFill="1" applyBorder="1"/>
    <xf numFmtId="0" fontId="0" fillId="4" borderId="9" xfId="0" applyFill="1" applyBorder="1"/>
    <xf numFmtId="0" fontId="0" fillId="3" borderId="4" xfId="0" applyFill="1" applyBorder="1"/>
    <xf numFmtId="0" fontId="0" fillId="4" borderId="8" xfId="0" applyFill="1" applyBorder="1" applyAlignment="1">
      <alignment horizontal="center"/>
    </xf>
    <xf numFmtId="0" fontId="4" fillId="0" borderId="17" xfId="0" applyFont="1" applyBorder="1"/>
    <xf numFmtId="0" fontId="0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3" fontId="0" fillId="0" borderId="19" xfId="0" applyNumberFormat="1" applyBorder="1"/>
    <xf numFmtId="3" fontId="0" fillId="3" borderId="18" xfId="0" applyNumberFormat="1" applyFill="1" applyBorder="1"/>
    <xf numFmtId="2" fontId="0" fillId="3" borderId="18" xfId="0" applyNumberFormat="1" applyFill="1" applyBorder="1" applyAlignment="1">
      <alignment horizontal="center"/>
    </xf>
    <xf numFmtId="0" fontId="0" fillId="0" borderId="21" xfId="0" applyFont="1" applyBorder="1" applyAlignment="1">
      <alignment horizontal="right"/>
    </xf>
    <xf numFmtId="3" fontId="0" fillId="3" borderId="19" xfId="0" applyNumberFormat="1" applyFill="1" applyBorder="1"/>
    <xf numFmtId="2" fontId="0" fillId="3" borderId="19" xfId="0" applyNumberFormat="1" applyFill="1" applyBorder="1" applyAlignment="1">
      <alignment horizontal="center"/>
    </xf>
    <xf numFmtId="0" fontId="4" fillId="0" borderId="14" xfId="0" applyFont="1" applyBorder="1"/>
    <xf numFmtId="0" fontId="0" fillId="0" borderId="21" xfId="0" applyBorder="1"/>
    <xf numFmtId="0" fontId="4" fillId="0" borderId="21" xfId="0" applyFont="1" applyBorder="1" applyAlignment="1">
      <alignment horizontal="center"/>
    </xf>
    <xf numFmtId="0" fontId="0" fillId="0" borderId="14" xfId="0" applyBorder="1"/>
    <xf numFmtId="0" fontId="0" fillId="0" borderId="7" xfId="0" applyBorder="1"/>
    <xf numFmtId="3" fontId="0" fillId="0" borderId="4" xfId="0" applyNumberFormat="1" applyBorder="1"/>
    <xf numFmtId="3" fontId="0" fillId="3" borderId="21" xfId="0" applyNumberFormat="1" applyFill="1" applyBorder="1"/>
    <xf numFmtId="2" fontId="0" fillId="3" borderId="21" xfId="0" applyNumberFormat="1" applyFill="1" applyBorder="1" applyAlignment="1">
      <alignment horizontal="center"/>
    </xf>
    <xf numFmtId="0" fontId="4" fillId="0" borderId="22" xfId="0" applyFont="1" applyBorder="1"/>
    <xf numFmtId="0" fontId="0" fillId="0" borderId="23" xfId="0" applyBorder="1"/>
    <xf numFmtId="0" fontId="4" fillId="0" borderId="23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3" fontId="0" fillId="0" borderId="23" xfId="0" applyNumberFormat="1" applyBorder="1"/>
    <xf numFmtId="3" fontId="0" fillId="3" borderId="23" xfId="0" applyNumberFormat="1" applyFill="1" applyBorder="1"/>
    <xf numFmtId="2" fontId="0" fillId="3" borderId="23" xfId="0" applyNumberFormat="1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19" xfId="0" applyFont="1" applyBorder="1" applyAlignment="1">
      <alignment horizontal="right"/>
    </xf>
    <xf numFmtId="0" fontId="4" fillId="0" borderId="25" xfId="0" applyFont="1" applyBorder="1"/>
    <xf numFmtId="0" fontId="0" fillId="0" borderId="25" xfId="0" applyBorder="1"/>
    <xf numFmtId="0" fontId="0" fillId="0" borderId="26" xfId="0" applyBorder="1"/>
    <xf numFmtId="3" fontId="0" fillId="0" borderId="21" xfId="0" applyNumberFormat="1" applyBorder="1"/>
    <xf numFmtId="0" fontId="0" fillId="0" borderId="23" xfId="0" applyFill="1" applyBorder="1"/>
    <xf numFmtId="3" fontId="0" fillId="3" borderId="4" xfId="0" applyNumberFormat="1" applyFill="1" applyBorder="1"/>
    <xf numFmtId="2" fontId="0" fillId="3" borderId="4" xfId="0" applyNumberFormat="1" applyFill="1" applyBorder="1" applyAlignment="1">
      <alignment horizontal="center"/>
    </xf>
    <xf numFmtId="0" fontId="0" fillId="0" borderId="27" xfId="0" applyFill="1" applyBorder="1"/>
    <xf numFmtId="0" fontId="4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3" fontId="0" fillId="0" borderId="27" xfId="0" applyNumberFormat="1" applyBorder="1"/>
    <xf numFmtId="3" fontId="0" fillId="3" borderId="27" xfId="0" applyNumberFormat="1" applyFill="1" applyBorder="1"/>
    <xf numFmtId="2" fontId="0" fillId="3" borderId="27" xfId="0" applyNumberForma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5" borderId="16" xfId="0" applyFill="1" applyBorder="1"/>
    <xf numFmtId="3" fontId="0" fillId="5" borderId="8" xfId="0" applyNumberFormat="1" applyFill="1" applyBorder="1"/>
    <xf numFmtId="2" fontId="0" fillId="0" borderId="14" xfId="0" applyNumberFormat="1" applyFill="1" applyBorder="1" applyAlignment="1">
      <alignment horizontal="center"/>
    </xf>
    <xf numFmtId="3" fontId="0" fillId="5" borderId="8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" fontId="0" fillId="0" borderId="6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3" fontId="0" fillId="0" borderId="0" xfId="0" applyNumberFormat="1" applyFont="1" applyBorder="1"/>
    <xf numFmtId="2" fontId="0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2" fontId="0" fillId="0" borderId="9" xfId="0" applyNumberFormat="1" applyFill="1" applyBorder="1"/>
    <xf numFmtId="0" fontId="0" fillId="3" borderId="30" xfId="0" applyFill="1" applyBorder="1"/>
    <xf numFmtId="3" fontId="0" fillId="3" borderId="30" xfId="0" applyNumberFormat="1" applyFill="1" applyBorder="1"/>
    <xf numFmtId="2" fontId="0" fillId="3" borderId="8" xfId="0" applyNumberFormat="1" applyFill="1" applyBorder="1"/>
    <xf numFmtId="3" fontId="2" fillId="3" borderId="31" xfId="0" applyNumberFormat="1" applyFont="1" applyFill="1" applyBorder="1"/>
    <xf numFmtId="0" fontId="0" fillId="6" borderId="32" xfId="0" applyFill="1" applyBorder="1"/>
    <xf numFmtId="3" fontId="0" fillId="6" borderId="33" xfId="0" applyNumberFormat="1" applyFill="1" applyBorder="1"/>
    <xf numFmtId="3" fontId="0" fillId="6" borderId="24" xfId="0" applyNumberFormat="1" applyFill="1" applyBorder="1"/>
    <xf numFmtId="3" fontId="0" fillId="6" borderId="18" xfId="0" applyNumberFormat="1" applyFill="1" applyBorder="1"/>
    <xf numFmtId="3" fontId="1" fillId="6" borderId="18" xfId="0" applyNumberFormat="1" applyFont="1" applyFill="1" applyBorder="1"/>
    <xf numFmtId="0" fontId="0" fillId="7" borderId="28" xfId="0" applyFill="1" applyBorder="1"/>
    <xf numFmtId="3" fontId="0" fillId="7" borderId="34" xfId="0" applyNumberFormat="1" applyFill="1" applyBorder="1"/>
    <xf numFmtId="3" fontId="0" fillId="7" borderId="29" xfId="0" applyNumberFormat="1" applyFill="1" applyBorder="1"/>
    <xf numFmtId="3" fontId="1" fillId="7" borderId="27" xfId="0" applyNumberFormat="1" applyFont="1" applyFill="1" applyBorder="1"/>
    <xf numFmtId="3" fontId="3" fillId="7" borderId="35" xfId="0" applyNumberFormat="1" applyFont="1" applyFill="1" applyBorder="1"/>
    <xf numFmtId="3" fontId="5" fillId="0" borderId="0" xfId="0" applyNumberFormat="1" applyFont="1"/>
    <xf numFmtId="0" fontId="3" fillId="0" borderId="9" xfId="0" applyFont="1" applyBorder="1" applyAlignment="1">
      <alignment horizontal="center"/>
    </xf>
    <xf numFmtId="3" fontId="0" fillId="0" borderId="0" xfId="0" applyNumberFormat="1"/>
    <xf numFmtId="3" fontId="4" fillId="0" borderId="19" xfId="0" applyNumberFormat="1" applyFont="1" applyFill="1" applyBorder="1"/>
    <xf numFmtId="0" fontId="0" fillId="4" borderId="0" xfId="0" applyFill="1" applyBorder="1"/>
    <xf numFmtId="3" fontId="0" fillId="0" borderId="0" xfId="0" applyNumberFormat="1" applyBorder="1"/>
    <xf numFmtId="2" fontId="0" fillId="0" borderId="0" xfId="0" applyNumberFormat="1" applyFill="1" applyBorder="1"/>
    <xf numFmtId="0" fontId="1" fillId="3" borderId="1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4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3" borderId="8" xfId="0" applyFill="1" applyBorder="1"/>
    <xf numFmtId="0" fontId="3" fillId="4" borderId="8" xfId="0" applyFont="1" applyFill="1" applyBorder="1" applyAlignment="1">
      <alignment horizontal="center"/>
    </xf>
    <xf numFmtId="0" fontId="0" fillId="0" borderId="18" xfId="0" applyFill="1" applyBorder="1" applyAlignment="1">
      <alignment horizontal="right"/>
    </xf>
    <xf numFmtId="0" fontId="0" fillId="0" borderId="19" xfId="0" applyBorder="1" applyAlignment="1">
      <alignment horizontal="center"/>
    </xf>
    <xf numFmtId="3" fontId="4" fillId="0" borderId="18" xfId="0" applyNumberFormat="1" applyFont="1" applyBorder="1"/>
    <xf numFmtId="3" fontId="4" fillId="0" borderId="19" xfId="0" applyNumberFormat="1" applyFont="1" applyBorder="1"/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2" xfId="0" applyFill="1" applyBorder="1"/>
    <xf numFmtId="0" fontId="0" fillId="0" borderId="24" xfId="0" applyFill="1" applyBorder="1"/>
    <xf numFmtId="3" fontId="0" fillId="0" borderId="23" xfId="0" applyNumberFormat="1" applyFont="1" applyBorder="1"/>
    <xf numFmtId="3" fontId="0" fillId="0" borderId="23" xfId="0" applyNumberFormat="1" applyFill="1" applyBorder="1"/>
    <xf numFmtId="0" fontId="0" fillId="0" borderId="19" xfId="0" applyBorder="1" applyAlignment="1">
      <alignment horizontal="right"/>
    </xf>
    <xf numFmtId="0" fontId="0" fillId="0" borderId="17" xfId="0" applyFill="1" applyBorder="1"/>
    <xf numFmtId="0" fontId="0" fillId="0" borderId="36" xfId="0" applyFill="1" applyBorder="1"/>
    <xf numFmtId="3" fontId="0" fillId="0" borderId="19" xfId="0" applyNumberFormat="1" applyFont="1" applyBorder="1"/>
    <xf numFmtId="3" fontId="0" fillId="0" borderId="19" xfId="0" applyNumberFormat="1" applyFill="1" applyBorder="1"/>
    <xf numFmtId="0" fontId="0" fillId="0" borderId="36" xfId="0" applyFont="1" applyBorder="1"/>
    <xf numFmtId="0" fontId="5" fillId="0" borderId="36" xfId="0" applyFont="1" applyBorder="1"/>
    <xf numFmtId="0" fontId="0" fillId="0" borderId="36" xfId="0" applyBorder="1"/>
    <xf numFmtId="0" fontId="0" fillId="0" borderId="21" xfId="0" applyBorder="1" applyAlignment="1">
      <alignment horizontal="center"/>
    </xf>
    <xf numFmtId="3" fontId="4" fillId="0" borderId="21" xfId="0" applyNumberFormat="1" applyFont="1" applyBorder="1"/>
    <xf numFmtId="3" fontId="4" fillId="0" borderId="23" xfId="0" applyNumberFormat="1" applyFont="1" applyBorder="1"/>
    <xf numFmtId="3" fontId="0" fillId="3" borderId="36" xfId="0" applyNumberFormat="1" applyFont="1" applyFill="1" applyBorder="1"/>
    <xf numFmtId="2" fontId="0" fillId="3" borderId="19" xfId="0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21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3" borderId="33" xfId="0" applyFill="1" applyBorder="1"/>
    <xf numFmtId="0" fontId="5" fillId="0" borderId="37" xfId="0" applyFont="1" applyBorder="1"/>
    <xf numFmtId="3" fontId="0" fillId="3" borderId="37" xfId="0" applyNumberFormat="1" applyFill="1" applyBorder="1"/>
    <xf numFmtId="0" fontId="5" fillId="0" borderId="33" xfId="0" applyFont="1" applyBorder="1"/>
    <xf numFmtId="3" fontId="0" fillId="3" borderId="33" xfId="0" applyNumberFormat="1" applyFill="1" applyBorder="1"/>
    <xf numFmtId="3" fontId="0" fillId="3" borderId="36" xfId="0" applyNumberFormat="1" applyFill="1" applyBorder="1"/>
    <xf numFmtId="0" fontId="0" fillId="0" borderId="4" xfId="0" applyBorder="1"/>
    <xf numFmtId="0" fontId="0" fillId="0" borderId="4" xfId="0" applyFont="1" applyBorder="1" applyAlignment="1">
      <alignment horizontal="right"/>
    </xf>
    <xf numFmtId="0" fontId="0" fillId="0" borderId="14" xfId="0" applyFont="1" applyBorder="1"/>
    <xf numFmtId="3" fontId="0" fillId="0" borderId="4" xfId="0" applyNumberFormat="1" applyFont="1" applyBorder="1"/>
    <xf numFmtId="0" fontId="5" fillId="0" borderId="22" xfId="0" applyFont="1" applyBorder="1"/>
    <xf numFmtId="0" fontId="0" fillId="0" borderId="8" xfId="0" applyFill="1" applyBorder="1" applyAlignment="1">
      <alignment horizontal="right"/>
    </xf>
    <xf numFmtId="0" fontId="0" fillId="0" borderId="22" xfId="0" applyFont="1" applyBorder="1"/>
    <xf numFmtId="0" fontId="4" fillId="0" borderId="8" xfId="0" applyFont="1" applyBorder="1"/>
    <xf numFmtId="0" fontId="0" fillId="5" borderId="1" xfId="0" applyFill="1" applyBorder="1"/>
    <xf numFmtId="3" fontId="0" fillId="5" borderId="30" xfId="0" applyNumberFormat="1" applyFill="1" applyBorder="1"/>
    <xf numFmtId="2" fontId="0" fillId="0" borderId="12" xfId="0" applyNumberFormat="1" applyFill="1" applyBorder="1" applyAlignment="1">
      <alignment horizontal="center"/>
    </xf>
    <xf numFmtId="3" fontId="0" fillId="0" borderId="30" xfId="0" applyNumberFormat="1" applyFont="1" applyFill="1" applyBorder="1"/>
    <xf numFmtId="0" fontId="0" fillId="0" borderId="9" xfId="0" applyBorder="1"/>
    <xf numFmtId="0" fontId="0" fillId="4" borderId="14" xfId="0" applyFill="1" applyBorder="1"/>
    <xf numFmtId="0" fontId="4" fillId="0" borderId="12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5" xfId="0" applyBorder="1"/>
    <xf numFmtId="3" fontId="0" fillId="0" borderId="10" xfId="0" applyNumberFormat="1" applyBorder="1"/>
    <xf numFmtId="3" fontId="0" fillId="3" borderId="10" xfId="0" applyNumberFormat="1" applyFill="1" applyBorder="1"/>
    <xf numFmtId="2" fontId="0" fillId="3" borderId="10" xfId="0" applyNumberFormat="1" applyFill="1" applyBorder="1" applyAlignment="1">
      <alignment horizontal="center"/>
    </xf>
    <xf numFmtId="3" fontId="4" fillId="0" borderId="10" xfId="0" applyNumberFormat="1" applyFont="1" applyBorder="1"/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9" xfId="0" applyFill="1" applyBorder="1" applyAlignment="1">
      <alignment horizontal="right"/>
    </xf>
    <xf numFmtId="0" fontId="0" fillId="0" borderId="37" xfId="0" applyFill="1" applyBorder="1"/>
    <xf numFmtId="3" fontId="0" fillId="0" borderId="21" xfId="0" applyNumberFormat="1" applyFont="1" applyBorder="1"/>
    <xf numFmtId="0" fontId="0" fillId="0" borderId="23" xfId="0" applyFont="1" applyBorder="1" applyAlignment="1">
      <alignment horizontal="right"/>
    </xf>
    <xf numFmtId="3" fontId="0" fillId="3" borderId="33" xfId="0" applyNumberFormat="1" applyFont="1" applyFill="1" applyBorder="1"/>
    <xf numFmtId="2" fontId="0" fillId="3" borderId="23" xfId="0" applyNumberFormat="1" applyFont="1" applyFill="1" applyBorder="1" applyAlignment="1">
      <alignment horizontal="center"/>
    </xf>
    <xf numFmtId="0" fontId="0" fillId="0" borderId="8" xfId="0" applyBorder="1"/>
    <xf numFmtId="3" fontId="4" fillId="0" borderId="8" xfId="0" applyNumberFormat="1" applyFont="1" applyBorder="1"/>
    <xf numFmtId="0" fontId="5" fillId="0" borderId="6" xfId="0" applyFont="1" applyBorder="1"/>
    <xf numFmtId="0" fontId="0" fillId="0" borderId="6" xfId="0" applyBorder="1" applyAlignment="1">
      <alignment horizontal="center"/>
    </xf>
    <xf numFmtId="0" fontId="0" fillId="0" borderId="5" xfId="0" applyFont="1" applyBorder="1"/>
    <xf numFmtId="3" fontId="0" fillId="0" borderId="30" xfId="0" applyNumberFormat="1" applyBorder="1"/>
    <xf numFmtId="3" fontId="0" fillId="0" borderId="6" xfId="0" applyNumberFormat="1" applyBorder="1"/>
    <xf numFmtId="0" fontId="1" fillId="4" borderId="12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/>
    <xf numFmtId="0" fontId="4" fillId="0" borderId="23" xfId="0" applyFont="1" applyBorder="1"/>
    <xf numFmtId="0" fontId="4" fillId="0" borderId="4" xfId="0" applyFont="1" applyBorder="1" applyAlignment="1">
      <alignment horizontal="center"/>
    </xf>
    <xf numFmtId="0" fontId="4" fillId="0" borderId="24" xfId="0" applyFont="1" applyBorder="1"/>
    <xf numFmtId="0" fontId="4" fillId="0" borderId="19" xfId="0" applyFont="1" applyBorder="1"/>
    <xf numFmtId="0" fontId="4" fillId="0" borderId="27" xfId="0" applyFont="1" applyBorder="1"/>
    <xf numFmtId="0" fontId="0" fillId="0" borderId="27" xfId="0" applyBorder="1" applyAlignment="1">
      <alignment horizontal="center"/>
    </xf>
    <xf numFmtId="3" fontId="0" fillId="3" borderId="8" xfId="0" applyNumberFormat="1" applyFill="1" applyBorder="1"/>
    <xf numFmtId="2" fontId="0" fillId="3" borderId="8" xfId="0" applyNumberFormat="1" applyFill="1" applyBorder="1" applyAlignment="1">
      <alignment horizontal="center"/>
    </xf>
    <xf numFmtId="3" fontId="4" fillId="0" borderId="27" xfId="0" applyNumberFormat="1" applyFont="1" applyBorder="1"/>
    <xf numFmtId="2" fontId="0" fillId="0" borderId="14" xfId="0" applyNumberFormat="1" applyFill="1" applyBorder="1"/>
    <xf numFmtId="3" fontId="0" fillId="0" borderId="8" xfId="0" applyNumberFormat="1" applyFill="1" applyBorder="1"/>
    <xf numFmtId="3" fontId="5" fillId="0" borderId="0" xfId="0" applyNumberFormat="1" applyFont="1" applyBorder="1"/>
    <xf numFmtId="3" fontId="1" fillId="6" borderId="10" xfId="0" applyNumberFormat="1" applyFont="1" applyFill="1" applyBorder="1"/>
    <xf numFmtId="3" fontId="3" fillId="7" borderId="30" xfId="0" applyNumberFormat="1" applyFont="1" applyFill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109" workbookViewId="0">
      <selection activeCell="D53" sqref="D53:E53"/>
    </sheetView>
  </sheetViews>
  <sheetFormatPr defaultRowHeight="15" x14ac:dyDescent="0.25"/>
  <cols>
    <col min="1" max="1" width="42.42578125" customWidth="1"/>
    <col min="2" max="2" width="9.28515625" customWidth="1"/>
    <col min="3" max="3" width="10.42578125" customWidth="1"/>
    <col min="5" max="5" width="34.7109375" customWidth="1"/>
    <col min="6" max="6" width="9.85546875" customWidth="1"/>
    <col min="8" max="8" width="10.5703125" customWidth="1"/>
    <col min="9" max="9" width="10.140625" customWidth="1"/>
    <col min="10" max="10" width="11.140625" customWidth="1"/>
  </cols>
  <sheetData>
    <row r="1" spans="1:10" ht="16.5" thickTop="1" thickBot="1" x14ac:dyDescent="0.3">
      <c r="A1" s="214" t="s">
        <v>0</v>
      </c>
      <c r="B1" s="215"/>
      <c r="C1" s="215"/>
      <c r="D1" s="215"/>
      <c r="E1" s="215"/>
      <c r="F1" s="215"/>
      <c r="G1" s="215"/>
      <c r="H1" s="216"/>
      <c r="I1" s="1"/>
      <c r="J1" s="2" t="s">
        <v>1</v>
      </c>
    </row>
    <row r="2" spans="1:10" ht="16.5" thickTop="1" thickBot="1" x14ac:dyDescent="0.3">
      <c r="A2" s="221" t="s">
        <v>2</v>
      </c>
      <c r="B2" s="221"/>
      <c r="C2" s="221"/>
      <c r="D2" s="221"/>
      <c r="E2" s="221"/>
      <c r="F2" s="221"/>
      <c r="G2" s="221"/>
      <c r="H2" s="221"/>
      <c r="I2" s="3"/>
      <c r="J2" s="4">
        <v>93505</v>
      </c>
    </row>
    <row r="3" spans="1:10" ht="15.75" thickTop="1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5"/>
      <c r="J3" s="6"/>
    </row>
    <row r="4" spans="1:10" ht="15.75" thickBot="1" x14ac:dyDescent="0.3">
      <c r="A4" s="222"/>
      <c r="B4" s="222"/>
      <c r="C4" s="222"/>
      <c r="D4" s="222"/>
      <c r="E4" s="222"/>
      <c r="F4" s="222"/>
      <c r="G4" s="222"/>
      <c r="H4" s="222"/>
      <c r="J4" s="7" t="s">
        <v>4</v>
      </c>
    </row>
    <row r="5" spans="1:10" ht="16.5" thickTop="1" thickBot="1" x14ac:dyDescent="0.3">
      <c r="A5" s="8"/>
      <c r="B5" s="8"/>
      <c r="C5" s="9" t="s">
        <v>5</v>
      </c>
      <c r="D5" s="10"/>
      <c r="E5" s="11"/>
      <c r="F5" s="209" t="s">
        <v>6</v>
      </c>
      <c r="G5" s="209"/>
      <c r="H5" s="209"/>
      <c r="I5" s="209"/>
      <c r="J5" s="12" t="s">
        <v>7</v>
      </c>
    </row>
    <row r="6" spans="1:10" ht="16.5" thickTop="1" thickBot="1" x14ac:dyDescent="0.3">
      <c r="A6" s="13" t="s">
        <v>8</v>
      </c>
      <c r="B6" s="14"/>
      <c r="C6" s="15" t="s">
        <v>9</v>
      </c>
      <c r="D6" s="210" t="s">
        <v>10</v>
      </c>
      <c r="E6" s="211"/>
      <c r="F6" s="16"/>
      <c r="G6" s="16" t="s">
        <v>11</v>
      </c>
      <c r="H6" s="212" t="s">
        <v>12</v>
      </c>
      <c r="I6" s="213"/>
      <c r="J6" s="17" t="s">
        <v>13</v>
      </c>
    </row>
    <row r="7" spans="1:10" ht="15.75" thickTop="1" x14ac:dyDescent="0.25">
      <c r="A7" s="18"/>
      <c r="B7" s="17" t="s">
        <v>14</v>
      </c>
      <c r="C7" s="15"/>
      <c r="D7" s="210"/>
      <c r="E7" s="211"/>
      <c r="F7" s="19" t="s">
        <v>15</v>
      </c>
      <c r="G7" s="18" t="s">
        <v>16</v>
      </c>
      <c r="H7" s="20" t="s">
        <v>17</v>
      </c>
      <c r="I7" s="21" t="s">
        <v>18</v>
      </c>
      <c r="J7" s="17" t="s">
        <v>19</v>
      </c>
    </row>
    <row r="8" spans="1:10" ht="15.75" thickBot="1" x14ac:dyDescent="0.3">
      <c r="A8" s="22"/>
      <c r="B8" s="22"/>
      <c r="C8" s="23"/>
      <c r="D8" s="24"/>
      <c r="E8" s="25"/>
      <c r="F8" s="22"/>
      <c r="G8" s="22"/>
      <c r="H8" s="26"/>
      <c r="I8" s="26"/>
      <c r="J8" s="27" t="s">
        <v>17</v>
      </c>
    </row>
    <row r="9" spans="1:10" ht="15.75" thickTop="1" x14ac:dyDescent="0.25">
      <c r="A9" s="28" t="s">
        <v>20</v>
      </c>
      <c r="B9" s="29">
        <v>426083</v>
      </c>
      <c r="C9" s="30" t="s">
        <v>21</v>
      </c>
      <c r="D9" s="31" t="s">
        <v>22</v>
      </c>
      <c r="E9" s="32"/>
      <c r="F9" s="33">
        <v>22500</v>
      </c>
      <c r="G9" s="33">
        <v>7500</v>
      </c>
      <c r="H9" s="34">
        <f>F9-G9</f>
        <v>15000</v>
      </c>
      <c r="I9" s="35">
        <f>H9/F9*100</f>
        <v>66.666666666666657</v>
      </c>
      <c r="J9" s="34">
        <f>H9</f>
        <v>15000</v>
      </c>
    </row>
    <row r="10" spans="1:10" x14ac:dyDescent="0.25">
      <c r="A10" s="28" t="s">
        <v>20</v>
      </c>
      <c r="B10" s="36">
        <v>426083</v>
      </c>
      <c r="C10" s="30" t="s">
        <v>23</v>
      </c>
      <c r="D10" s="31" t="s">
        <v>24</v>
      </c>
      <c r="E10" s="32"/>
      <c r="F10" s="33">
        <v>30000</v>
      </c>
      <c r="G10" s="33">
        <v>9000</v>
      </c>
      <c r="H10" s="37">
        <f>F10-G10</f>
        <v>21000</v>
      </c>
      <c r="I10" s="38">
        <f>H10/F10*100</f>
        <v>70</v>
      </c>
      <c r="J10" s="37">
        <f>H10</f>
        <v>21000</v>
      </c>
    </row>
    <row r="11" spans="1:10" x14ac:dyDescent="0.25">
      <c r="A11" s="39" t="s">
        <v>25</v>
      </c>
      <c r="B11" s="40">
        <v>25447726</v>
      </c>
      <c r="C11" s="41" t="s">
        <v>26</v>
      </c>
      <c r="D11" s="42" t="s">
        <v>27</v>
      </c>
      <c r="E11" s="43"/>
      <c r="F11" s="44">
        <v>20000</v>
      </c>
      <c r="G11" s="44">
        <v>6000</v>
      </c>
      <c r="H11" s="45">
        <f>F11-G11</f>
        <v>14000</v>
      </c>
      <c r="I11" s="46">
        <f>H11/F11*100</f>
        <v>70</v>
      </c>
      <c r="J11" s="45">
        <f>H11</f>
        <v>14000</v>
      </c>
    </row>
    <row r="12" spans="1:10" x14ac:dyDescent="0.25">
      <c r="A12" s="47"/>
      <c r="B12" s="48"/>
      <c r="C12" s="49"/>
      <c r="D12" s="50" t="s">
        <v>28</v>
      </c>
      <c r="E12" s="51"/>
      <c r="F12" s="52"/>
      <c r="G12" s="52"/>
      <c r="H12" s="53"/>
      <c r="I12" s="54"/>
      <c r="J12" s="53"/>
    </row>
    <row r="13" spans="1:10" x14ac:dyDescent="0.25">
      <c r="A13" s="28" t="s">
        <v>29</v>
      </c>
      <c r="B13" s="55">
        <v>27283933</v>
      </c>
      <c r="C13" s="30" t="s">
        <v>30</v>
      </c>
      <c r="D13" s="31" t="s">
        <v>31</v>
      </c>
      <c r="E13" s="32"/>
      <c r="F13" s="33">
        <v>33100</v>
      </c>
      <c r="G13" s="33">
        <v>10000</v>
      </c>
      <c r="H13" s="37">
        <f t="shared" ref="H13:H20" si="0">F13-G13</f>
        <v>23100</v>
      </c>
      <c r="I13" s="38">
        <f t="shared" ref="I13:I20" si="1">H13/F13*100</f>
        <v>69.78851963746223</v>
      </c>
      <c r="J13" s="37">
        <f t="shared" ref="J13:J20" si="2">H13</f>
        <v>23100</v>
      </c>
    </row>
    <row r="14" spans="1:10" x14ac:dyDescent="0.25">
      <c r="A14" s="28" t="s">
        <v>32</v>
      </c>
      <c r="B14" s="56">
        <v>70948810</v>
      </c>
      <c r="C14" s="30" t="s">
        <v>33</v>
      </c>
      <c r="D14" s="31" t="s">
        <v>34</v>
      </c>
      <c r="E14" s="32"/>
      <c r="F14" s="33">
        <v>33500</v>
      </c>
      <c r="G14" s="33">
        <v>10050</v>
      </c>
      <c r="H14" s="37">
        <f t="shared" si="0"/>
        <v>23450</v>
      </c>
      <c r="I14" s="38">
        <f t="shared" si="1"/>
        <v>70</v>
      </c>
      <c r="J14" s="37">
        <f t="shared" si="2"/>
        <v>23450</v>
      </c>
    </row>
    <row r="15" spans="1:10" x14ac:dyDescent="0.25">
      <c r="A15" s="28" t="s">
        <v>35</v>
      </c>
      <c r="B15" s="56">
        <v>68455585</v>
      </c>
      <c r="C15" s="30" t="s">
        <v>36</v>
      </c>
      <c r="D15" s="31" t="s">
        <v>37</v>
      </c>
      <c r="E15" s="32"/>
      <c r="F15" s="33">
        <v>36900</v>
      </c>
      <c r="G15" s="33">
        <v>11100</v>
      </c>
      <c r="H15" s="37">
        <f t="shared" si="0"/>
        <v>25800</v>
      </c>
      <c r="I15" s="38">
        <f t="shared" si="1"/>
        <v>69.918699186991873</v>
      </c>
      <c r="J15" s="37">
        <f t="shared" si="2"/>
        <v>25800</v>
      </c>
    </row>
    <row r="16" spans="1:10" x14ac:dyDescent="0.25">
      <c r="A16" s="28" t="s">
        <v>38</v>
      </c>
      <c r="B16" s="56">
        <v>276111</v>
      </c>
      <c r="C16" s="30" t="s">
        <v>39</v>
      </c>
      <c r="D16" s="31" t="s">
        <v>40</v>
      </c>
      <c r="E16" s="32"/>
      <c r="F16" s="33">
        <v>10000</v>
      </c>
      <c r="G16" s="33">
        <v>3000</v>
      </c>
      <c r="H16" s="37">
        <f t="shared" si="0"/>
        <v>7000</v>
      </c>
      <c r="I16" s="38">
        <f t="shared" si="1"/>
        <v>70</v>
      </c>
      <c r="J16" s="37">
        <f t="shared" si="2"/>
        <v>7000</v>
      </c>
    </row>
    <row r="17" spans="1:10" x14ac:dyDescent="0.25">
      <c r="A17" s="28" t="s">
        <v>41</v>
      </c>
      <c r="B17" s="56">
        <v>22691421</v>
      </c>
      <c r="C17" s="30" t="s">
        <v>42</v>
      </c>
      <c r="D17" s="31" t="s">
        <v>43</v>
      </c>
      <c r="E17" s="32"/>
      <c r="F17" s="33">
        <v>51600</v>
      </c>
      <c r="G17" s="33">
        <v>22500</v>
      </c>
      <c r="H17" s="37">
        <f t="shared" si="0"/>
        <v>29100</v>
      </c>
      <c r="I17" s="38">
        <f t="shared" si="1"/>
        <v>56.395348837209305</v>
      </c>
      <c r="J17" s="37">
        <f t="shared" si="2"/>
        <v>29100</v>
      </c>
    </row>
    <row r="18" spans="1:10" x14ac:dyDescent="0.25">
      <c r="A18" s="28" t="s">
        <v>29</v>
      </c>
      <c r="B18" s="55">
        <v>27283933</v>
      </c>
      <c r="C18" s="30" t="s">
        <v>44</v>
      </c>
      <c r="D18" s="31" t="s">
        <v>45</v>
      </c>
      <c r="E18" s="32"/>
      <c r="F18" s="33">
        <v>45000</v>
      </c>
      <c r="G18" s="33">
        <v>15000</v>
      </c>
      <c r="H18" s="37">
        <f t="shared" si="0"/>
        <v>30000</v>
      </c>
      <c r="I18" s="38">
        <f t="shared" si="1"/>
        <v>66.666666666666657</v>
      </c>
      <c r="J18" s="37">
        <f t="shared" si="2"/>
        <v>30000</v>
      </c>
    </row>
    <row r="19" spans="1:10" x14ac:dyDescent="0.25">
      <c r="A19" s="28" t="s">
        <v>46</v>
      </c>
      <c r="B19" s="57">
        <v>193011</v>
      </c>
      <c r="C19" s="30" t="s">
        <v>47</v>
      </c>
      <c r="D19" s="50" t="s">
        <v>48</v>
      </c>
      <c r="E19" s="51"/>
      <c r="F19" s="52">
        <v>45000</v>
      </c>
      <c r="G19" s="52">
        <v>15000</v>
      </c>
      <c r="H19" s="37">
        <f t="shared" si="0"/>
        <v>30000</v>
      </c>
      <c r="I19" s="38">
        <f t="shared" si="1"/>
        <v>66.666666666666657</v>
      </c>
      <c r="J19" s="37">
        <f t="shared" si="2"/>
        <v>30000</v>
      </c>
    </row>
    <row r="20" spans="1:10" x14ac:dyDescent="0.25">
      <c r="A20" s="58" t="s">
        <v>46</v>
      </c>
      <c r="B20" s="36">
        <v>193011</v>
      </c>
      <c r="C20" s="41" t="s">
        <v>49</v>
      </c>
      <c r="D20" s="59" t="s">
        <v>50</v>
      </c>
      <c r="E20" s="60"/>
      <c r="F20" s="61">
        <v>45000</v>
      </c>
      <c r="G20" s="61">
        <v>15000</v>
      </c>
      <c r="H20" s="45">
        <f t="shared" si="0"/>
        <v>30000</v>
      </c>
      <c r="I20" s="46">
        <f t="shared" si="1"/>
        <v>66.666666666666657</v>
      </c>
      <c r="J20" s="45">
        <f t="shared" si="2"/>
        <v>30000</v>
      </c>
    </row>
    <row r="21" spans="1:10" x14ac:dyDescent="0.25">
      <c r="A21" s="47"/>
      <c r="B21" s="62"/>
      <c r="C21" s="49"/>
      <c r="D21" s="50" t="s">
        <v>51</v>
      </c>
      <c r="E21" s="51"/>
      <c r="F21" s="52"/>
      <c r="G21" s="52"/>
      <c r="H21" s="53"/>
      <c r="I21" s="54"/>
      <c r="J21" s="53"/>
    </row>
    <row r="22" spans="1:10" x14ac:dyDescent="0.25">
      <c r="A22" s="39" t="s">
        <v>52</v>
      </c>
      <c r="B22" s="40">
        <v>27048861</v>
      </c>
      <c r="C22" s="41" t="s">
        <v>53</v>
      </c>
      <c r="D22" s="42" t="s">
        <v>54</v>
      </c>
      <c r="E22" s="43"/>
      <c r="F22" s="44">
        <v>43000</v>
      </c>
      <c r="G22" s="44">
        <v>13000</v>
      </c>
      <c r="H22" s="63">
        <f>F22-G22</f>
        <v>30000</v>
      </c>
      <c r="I22" s="64">
        <f>H22/F22*100</f>
        <v>69.767441860465112</v>
      </c>
      <c r="J22" s="45">
        <f>H22</f>
        <v>30000</v>
      </c>
    </row>
    <row r="23" spans="1:10" x14ac:dyDescent="0.25">
      <c r="A23" s="47"/>
      <c r="B23" s="62"/>
      <c r="C23" s="49"/>
      <c r="D23" s="50" t="s">
        <v>55</v>
      </c>
      <c r="E23" s="51"/>
      <c r="F23" s="52"/>
      <c r="G23" s="52"/>
      <c r="H23" s="53"/>
      <c r="I23" s="54"/>
      <c r="J23" s="53"/>
    </row>
    <row r="24" spans="1:10" x14ac:dyDescent="0.25">
      <c r="A24" s="39" t="s">
        <v>52</v>
      </c>
      <c r="B24" s="40">
        <v>27048861</v>
      </c>
      <c r="C24" s="41" t="s">
        <v>56</v>
      </c>
      <c r="D24" s="42" t="s">
        <v>57</v>
      </c>
      <c r="E24" s="43"/>
      <c r="F24" s="44">
        <v>43000</v>
      </c>
      <c r="G24" s="44">
        <v>13000</v>
      </c>
      <c r="H24" s="63">
        <f>F24-G24</f>
        <v>30000</v>
      </c>
      <c r="I24" s="64">
        <f>H24/F24*100</f>
        <v>69.767441860465112</v>
      </c>
      <c r="J24" s="45">
        <f>H24</f>
        <v>30000</v>
      </c>
    </row>
    <row r="25" spans="1:10" x14ac:dyDescent="0.25">
      <c r="A25" s="47"/>
      <c r="B25" s="62"/>
      <c r="C25" s="49"/>
      <c r="D25" s="50" t="s">
        <v>58</v>
      </c>
      <c r="E25" s="51"/>
      <c r="F25" s="52"/>
      <c r="G25" s="52"/>
      <c r="H25" s="53"/>
      <c r="I25" s="54"/>
      <c r="J25" s="53"/>
    </row>
    <row r="26" spans="1:10" x14ac:dyDescent="0.25">
      <c r="A26" s="47" t="s">
        <v>59</v>
      </c>
      <c r="B26" s="62">
        <v>43256503</v>
      </c>
      <c r="C26" s="30" t="s">
        <v>60</v>
      </c>
      <c r="D26" s="50" t="s">
        <v>61</v>
      </c>
      <c r="E26" s="51"/>
      <c r="F26" s="52">
        <v>21850</v>
      </c>
      <c r="G26" s="52">
        <v>11000</v>
      </c>
      <c r="H26" s="53">
        <f>F26-G26</f>
        <v>10850</v>
      </c>
      <c r="I26" s="54">
        <f>H26/F26*100</f>
        <v>49.65675057208238</v>
      </c>
      <c r="J26" s="37">
        <f>H26</f>
        <v>10850</v>
      </c>
    </row>
    <row r="27" spans="1:10" x14ac:dyDescent="0.25">
      <c r="A27" s="47" t="s">
        <v>62</v>
      </c>
      <c r="B27" s="62">
        <v>27336751</v>
      </c>
      <c r="C27" s="30" t="s">
        <v>63</v>
      </c>
      <c r="D27" s="50" t="s">
        <v>64</v>
      </c>
      <c r="E27" s="51"/>
      <c r="F27" s="52">
        <v>16860</v>
      </c>
      <c r="G27" s="52">
        <v>6860</v>
      </c>
      <c r="H27" s="53">
        <f>F27-G27</f>
        <v>10000</v>
      </c>
      <c r="I27" s="54">
        <f>H27/F27*100</f>
        <v>59.311981020166073</v>
      </c>
      <c r="J27" s="37">
        <f>H27</f>
        <v>10000</v>
      </c>
    </row>
    <row r="28" spans="1:10" ht="15.75" thickBot="1" x14ac:dyDescent="0.3">
      <c r="A28" s="47" t="s">
        <v>62</v>
      </c>
      <c r="B28" s="65">
        <v>27336751</v>
      </c>
      <c r="C28" s="66" t="s">
        <v>65</v>
      </c>
      <c r="D28" s="67" t="s">
        <v>66</v>
      </c>
      <c r="E28" s="68"/>
      <c r="F28" s="69">
        <v>45340</v>
      </c>
      <c r="G28" s="69">
        <v>25340</v>
      </c>
      <c r="H28" s="70">
        <f>F28-G28</f>
        <v>20000</v>
      </c>
      <c r="I28" s="71">
        <f>H28/F28*100</f>
        <v>44.111160123511247</v>
      </c>
      <c r="J28" s="70">
        <f>H28</f>
        <v>20000</v>
      </c>
    </row>
    <row r="29" spans="1:10" ht="16.5" thickTop="1" thickBot="1" x14ac:dyDescent="0.3">
      <c r="A29" s="72"/>
      <c r="B29" s="73"/>
      <c r="C29" s="73"/>
      <c r="D29" s="73"/>
      <c r="E29" s="74" t="s">
        <v>67</v>
      </c>
      <c r="F29" s="75">
        <f>SUM(F9:F28)</f>
        <v>542650</v>
      </c>
      <c r="G29" s="75">
        <f>SUM(G9:G28)</f>
        <v>193350</v>
      </c>
      <c r="H29" s="75">
        <f>SUM(H9:H28)</f>
        <v>349300</v>
      </c>
      <c r="I29" s="76"/>
      <c r="J29" s="77">
        <f>SUM(J9:J28)</f>
        <v>349300</v>
      </c>
    </row>
    <row r="30" spans="1:10" ht="15.75" thickTop="1" x14ac:dyDescent="0.25">
      <c r="A30" s="73"/>
      <c r="B30" s="73"/>
      <c r="C30" s="73"/>
      <c r="D30" s="73"/>
      <c r="E30" s="78"/>
      <c r="F30" s="79"/>
      <c r="G30" s="79"/>
      <c r="H30" s="79"/>
      <c r="I30" s="80"/>
      <c r="J30" s="81"/>
    </row>
    <row r="31" spans="1:10" x14ac:dyDescent="0.25">
      <c r="A31" s="73"/>
      <c r="B31" s="73"/>
      <c r="C31" s="73"/>
      <c r="D31" s="73"/>
      <c r="E31" s="78"/>
      <c r="F31" s="79"/>
      <c r="G31" s="79"/>
      <c r="H31" s="79"/>
      <c r="I31" s="80"/>
      <c r="J31" s="82"/>
    </row>
    <row r="32" spans="1:10" x14ac:dyDescent="0.25">
      <c r="A32" s="73"/>
      <c r="B32" s="73"/>
      <c r="C32" s="73"/>
      <c r="D32" s="73"/>
      <c r="E32" s="78"/>
      <c r="F32" s="79"/>
      <c r="G32" s="79"/>
      <c r="H32" s="79"/>
      <c r="I32" s="80"/>
      <c r="J32" s="82"/>
    </row>
    <row r="33" spans="1:10" x14ac:dyDescent="0.25">
      <c r="A33" s="73"/>
      <c r="B33" s="73"/>
      <c r="C33" s="73"/>
      <c r="D33" s="73"/>
      <c r="E33" s="78"/>
      <c r="F33" s="79"/>
      <c r="G33" s="79"/>
      <c r="H33" s="79"/>
      <c r="I33" s="80"/>
      <c r="J33" s="82"/>
    </row>
    <row r="34" spans="1:10" x14ac:dyDescent="0.25">
      <c r="A34" s="83"/>
      <c r="B34" s="83"/>
      <c r="C34" s="84" t="s">
        <v>68</v>
      </c>
      <c r="D34" s="83"/>
      <c r="E34" s="85"/>
      <c r="F34" s="86"/>
      <c r="G34" s="86"/>
      <c r="H34" s="82"/>
      <c r="I34" s="87"/>
      <c r="J34" s="88"/>
    </row>
    <row r="35" spans="1:10" ht="15.75" thickBot="1" x14ac:dyDescent="0.3">
      <c r="C35" s="89"/>
      <c r="E35" s="90" t="s">
        <v>69</v>
      </c>
      <c r="F35" s="79"/>
      <c r="G35" s="79"/>
      <c r="H35" s="82"/>
      <c r="I35" s="91"/>
    </row>
    <row r="36" spans="1:10" ht="16.5" thickTop="1" thickBot="1" x14ac:dyDescent="0.3">
      <c r="A36" s="73"/>
      <c r="B36" s="73"/>
      <c r="C36" s="73"/>
      <c r="E36" s="92" t="s">
        <v>67</v>
      </c>
      <c r="F36" s="93">
        <f>F29</f>
        <v>542650</v>
      </c>
      <c r="G36" s="93">
        <f>G29</f>
        <v>193350</v>
      </c>
      <c r="H36" s="93">
        <f>H29</f>
        <v>349300</v>
      </c>
      <c r="I36" s="94">
        <f>H36/F36*100</f>
        <v>64.369298811388546</v>
      </c>
      <c r="J36" s="95">
        <f>J29</f>
        <v>349300</v>
      </c>
    </row>
    <row r="37" spans="1:10" ht="16.5" thickTop="1" thickBot="1" x14ac:dyDescent="0.3">
      <c r="E37" s="96" t="s">
        <v>70</v>
      </c>
      <c r="F37" s="97"/>
      <c r="G37" s="98"/>
      <c r="H37" s="99">
        <v>407800</v>
      </c>
      <c r="J37" s="100">
        <v>407800</v>
      </c>
    </row>
    <row r="38" spans="1:10" ht="15.75" thickBot="1" x14ac:dyDescent="0.3">
      <c r="E38" s="101" t="s">
        <v>71</v>
      </c>
      <c r="F38" s="102"/>
      <c r="G38" s="103"/>
      <c r="H38" s="104">
        <f>H36-H37</f>
        <v>-58500</v>
      </c>
      <c r="J38" s="105">
        <f>J36-J37</f>
        <v>-58500</v>
      </c>
    </row>
    <row r="39" spans="1:10" ht="15.75" thickTop="1" x14ac:dyDescent="0.25"/>
    <row r="40" spans="1:10" x14ac:dyDescent="0.25">
      <c r="F40" s="106"/>
      <c r="G40" s="106"/>
      <c r="H40" s="106"/>
    </row>
    <row r="41" spans="1:10" x14ac:dyDescent="0.25">
      <c r="A41" s="73"/>
      <c r="B41" s="73"/>
      <c r="F41" s="106"/>
      <c r="G41" s="106"/>
      <c r="H41" s="106"/>
    </row>
    <row r="42" spans="1:10" x14ac:dyDescent="0.25">
      <c r="A42" s="73" t="s">
        <v>72</v>
      </c>
      <c r="B42" s="73"/>
      <c r="F42" s="106"/>
      <c r="G42" s="106"/>
      <c r="H42" s="106"/>
    </row>
    <row r="43" spans="1:10" x14ac:dyDescent="0.25">
      <c r="A43" s="73" t="s">
        <v>73</v>
      </c>
      <c r="B43" s="73"/>
      <c r="F43" s="106"/>
      <c r="G43" s="106"/>
      <c r="H43" s="106"/>
    </row>
    <row r="46" spans="1:10" ht="15.75" thickBot="1" x14ac:dyDescent="0.3"/>
    <row r="47" spans="1:10" ht="16.5" thickTop="1" thickBot="1" x14ac:dyDescent="0.3">
      <c r="A47" s="214" t="s">
        <v>74</v>
      </c>
      <c r="B47" s="215"/>
      <c r="C47" s="215"/>
      <c r="D47" s="215"/>
      <c r="E47" s="215"/>
      <c r="F47" s="215"/>
      <c r="G47" s="215"/>
      <c r="H47" s="216"/>
      <c r="J47" s="113" t="s">
        <v>75</v>
      </c>
    </row>
    <row r="48" spans="1:10" ht="16.5" thickTop="1" thickBot="1" x14ac:dyDescent="0.3">
      <c r="A48" s="217" t="s">
        <v>76</v>
      </c>
      <c r="B48" s="217"/>
      <c r="C48" s="217"/>
      <c r="D48" s="217"/>
      <c r="E48" s="217"/>
      <c r="F48" s="217"/>
      <c r="G48" s="217"/>
      <c r="H48" s="217"/>
      <c r="I48" s="3"/>
      <c r="J48" s="4">
        <v>93505</v>
      </c>
    </row>
    <row r="49" spans="1:10" ht="15.75" thickTop="1" x14ac:dyDescent="0.25">
      <c r="A49" s="218" t="s">
        <v>77</v>
      </c>
      <c r="B49" s="218"/>
      <c r="C49" s="218"/>
      <c r="D49" s="218"/>
      <c r="E49" s="218"/>
      <c r="F49" s="218"/>
      <c r="G49" s="218"/>
      <c r="H49" s="218"/>
      <c r="I49" s="114"/>
      <c r="J49" s="6" t="s">
        <v>4</v>
      </c>
    </row>
    <row r="50" spans="1:10" ht="15.75" thickBot="1" x14ac:dyDescent="0.3">
      <c r="A50" s="207" t="s">
        <v>78</v>
      </c>
      <c r="B50" s="208"/>
      <c r="C50" s="208"/>
      <c r="D50" s="208"/>
      <c r="E50" s="208"/>
      <c r="F50" s="208"/>
      <c r="G50" s="208"/>
      <c r="H50" s="208"/>
      <c r="I50" s="107"/>
      <c r="J50" s="7"/>
    </row>
    <row r="51" spans="1:10" ht="16.5" thickTop="1" thickBot="1" x14ac:dyDescent="0.3">
      <c r="A51" s="8"/>
      <c r="B51" s="8"/>
      <c r="C51" s="8"/>
      <c r="D51" s="10"/>
      <c r="E51" s="11"/>
      <c r="F51" s="209" t="s">
        <v>6</v>
      </c>
      <c r="G51" s="209"/>
      <c r="H51" s="209"/>
      <c r="I51" s="209"/>
      <c r="J51" s="115" t="s">
        <v>7</v>
      </c>
    </row>
    <row r="52" spans="1:10" ht="16.5" thickTop="1" thickBot="1" x14ac:dyDescent="0.3">
      <c r="A52" s="13" t="s">
        <v>8</v>
      </c>
      <c r="B52" s="13" t="s">
        <v>14</v>
      </c>
      <c r="C52" s="116" t="s">
        <v>5</v>
      </c>
      <c r="D52" s="219" t="s">
        <v>10</v>
      </c>
      <c r="E52" s="220"/>
      <c r="F52" s="16"/>
      <c r="G52" s="16" t="s">
        <v>11</v>
      </c>
      <c r="H52" s="212" t="s">
        <v>12</v>
      </c>
      <c r="I52" s="213"/>
      <c r="J52" s="117" t="s">
        <v>79</v>
      </c>
    </row>
    <row r="53" spans="1:10" ht="15.75" thickTop="1" x14ac:dyDescent="0.25">
      <c r="A53" s="18"/>
      <c r="B53" s="17"/>
      <c r="C53" s="116" t="s">
        <v>9</v>
      </c>
      <c r="D53" s="210"/>
      <c r="E53" s="211"/>
      <c r="F53" s="19" t="s">
        <v>15</v>
      </c>
      <c r="G53" s="18" t="s">
        <v>16</v>
      </c>
      <c r="H53" s="20" t="s">
        <v>17</v>
      </c>
      <c r="I53" s="21" t="s">
        <v>18</v>
      </c>
      <c r="J53" s="117" t="s">
        <v>19</v>
      </c>
    </row>
    <row r="54" spans="1:10" ht="15.75" thickBot="1" x14ac:dyDescent="0.3">
      <c r="A54" s="22"/>
      <c r="B54" s="22"/>
      <c r="C54" s="23"/>
      <c r="D54" s="24"/>
      <c r="E54" s="25"/>
      <c r="F54" s="22"/>
      <c r="G54" s="22"/>
      <c r="H54" s="118"/>
      <c r="I54" s="26"/>
      <c r="J54" s="119" t="s">
        <v>17</v>
      </c>
    </row>
    <row r="55" spans="1:10" ht="15.75" thickTop="1" x14ac:dyDescent="0.25">
      <c r="A55" s="28" t="s">
        <v>80</v>
      </c>
      <c r="B55" s="120">
        <v>71193316</v>
      </c>
      <c r="C55" s="121" t="s">
        <v>81</v>
      </c>
      <c r="D55" s="31" t="s">
        <v>82</v>
      </c>
      <c r="E55" s="32"/>
      <c r="F55" s="33">
        <v>77800</v>
      </c>
      <c r="G55" s="33">
        <v>60800</v>
      </c>
      <c r="H55" s="37">
        <f t="shared" ref="H55:H61" si="3">F55-G55</f>
        <v>17000</v>
      </c>
      <c r="I55" s="35">
        <f t="shared" ref="I55:I61" si="4">H55/F55*100</f>
        <v>21.85089974293059</v>
      </c>
      <c r="J55" s="122">
        <v>14000</v>
      </c>
    </row>
    <row r="56" spans="1:10" x14ac:dyDescent="0.25">
      <c r="A56" s="28" t="s">
        <v>83</v>
      </c>
      <c r="B56" s="55">
        <v>60253509</v>
      </c>
      <c r="C56" s="121" t="s">
        <v>84</v>
      </c>
      <c r="D56" s="31" t="s">
        <v>85</v>
      </c>
      <c r="E56" s="32"/>
      <c r="F56" s="33">
        <v>230000</v>
      </c>
      <c r="G56" s="33">
        <v>167000</v>
      </c>
      <c r="H56" s="37">
        <f t="shared" si="3"/>
        <v>63000</v>
      </c>
      <c r="I56" s="38">
        <f t="shared" si="4"/>
        <v>27.391304347826086</v>
      </c>
      <c r="J56" s="123">
        <v>40600</v>
      </c>
    </row>
    <row r="57" spans="1:10" x14ac:dyDescent="0.25">
      <c r="A57" s="47" t="s">
        <v>86</v>
      </c>
      <c r="B57" s="124">
        <v>46749055</v>
      </c>
      <c r="C57" s="125" t="s">
        <v>87</v>
      </c>
      <c r="D57" s="126" t="s">
        <v>88</v>
      </c>
      <c r="E57" s="127"/>
      <c r="F57" s="128">
        <v>94720</v>
      </c>
      <c r="G57" s="129">
        <v>69720</v>
      </c>
      <c r="H57" s="53">
        <f t="shared" si="3"/>
        <v>25000</v>
      </c>
      <c r="I57" s="54">
        <f t="shared" si="4"/>
        <v>26.393581081081081</v>
      </c>
      <c r="J57" s="123">
        <v>20000</v>
      </c>
    </row>
    <row r="58" spans="1:10" x14ac:dyDescent="0.25">
      <c r="A58" s="47" t="s">
        <v>89</v>
      </c>
      <c r="B58" s="130">
        <v>69291926</v>
      </c>
      <c r="C58" s="121" t="s">
        <v>90</v>
      </c>
      <c r="D58" s="131" t="s">
        <v>91</v>
      </c>
      <c r="E58" s="132"/>
      <c r="F58" s="133">
        <v>83240</v>
      </c>
      <c r="G58" s="134">
        <v>58240</v>
      </c>
      <c r="H58" s="37">
        <f t="shared" si="3"/>
        <v>25000</v>
      </c>
      <c r="I58" s="38">
        <f t="shared" si="4"/>
        <v>30.033637674195095</v>
      </c>
      <c r="J58" s="123">
        <v>18000</v>
      </c>
    </row>
    <row r="59" spans="1:10" x14ac:dyDescent="0.25">
      <c r="A59" s="47" t="s">
        <v>92</v>
      </c>
      <c r="B59" s="130">
        <v>69291314</v>
      </c>
      <c r="C59" s="121" t="s">
        <v>93</v>
      </c>
      <c r="D59" s="126" t="s">
        <v>94</v>
      </c>
      <c r="E59" s="132"/>
      <c r="F59" s="133">
        <v>91080</v>
      </c>
      <c r="G59" s="134">
        <v>66080</v>
      </c>
      <c r="H59" s="37">
        <f t="shared" si="3"/>
        <v>25000</v>
      </c>
      <c r="I59" s="38">
        <f t="shared" si="4"/>
        <v>27.448397013614407</v>
      </c>
      <c r="J59" s="123">
        <v>20000</v>
      </c>
    </row>
    <row r="60" spans="1:10" x14ac:dyDescent="0.25">
      <c r="A60" s="28" t="s">
        <v>95</v>
      </c>
      <c r="B60" s="57">
        <v>63778611</v>
      </c>
      <c r="C60" s="121" t="s">
        <v>96</v>
      </c>
      <c r="D60" s="135" t="s">
        <v>97</v>
      </c>
      <c r="E60" s="136"/>
      <c r="F60" s="133">
        <v>108150</v>
      </c>
      <c r="G60" s="133">
        <v>84650</v>
      </c>
      <c r="H60" s="37">
        <f t="shared" si="3"/>
        <v>23500</v>
      </c>
      <c r="I60" s="38">
        <f t="shared" si="4"/>
        <v>21.729079981507166</v>
      </c>
      <c r="J60" s="123">
        <v>21000</v>
      </c>
    </row>
    <row r="61" spans="1:10" x14ac:dyDescent="0.25">
      <c r="A61" s="28" t="s">
        <v>95</v>
      </c>
      <c r="B61" s="57">
        <v>63778611</v>
      </c>
      <c r="C61" s="121" t="s">
        <v>98</v>
      </c>
      <c r="D61" s="137" t="s">
        <v>99</v>
      </c>
      <c r="E61" s="136"/>
      <c r="F61" s="133">
        <v>60800</v>
      </c>
      <c r="G61" s="133">
        <v>40800</v>
      </c>
      <c r="H61" s="37">
        <f t="shared" si="3"/>
        <v>20000</v>
      </c>
      <c r="I61" s="38">
        <f t="shared" si="4"/>
        <v>32.894736842105267</v>
      </c>
      <c r="J61" s="123">
        <v>16000</v>
      </c>
    </row>
    <row r="62" spans="1:10" x14ac:dyDescent="0.25">
      <c r="A62" s="58" t="s">
        <v>100</v>
      </c>
      <c r="B62" s="40">
        <v>65100395</v>
      </c>
      <c r="C62" s="138" t="s">
        <v>101</v>
      </c>
      <c r="D62" s="59" t="s">
        <v>102</v>
      </c>
      <c r="E62" s="60"/>
      <c r="F62" s="61">
        <v>104060</v>
      </c>
      <c r="G62" s="61">
        <v>83060</v>
      </c>
      <c r="H62" s="45">
        <f>F62-G62</f>
        <v>21000</v>
      </c>
      <c r="I62" s="46">
        <f>H62/F62*100</f>
        <v>20.180665000960985</v>
      </c>
      <c r="J62" s="139">
        <v>18000</v>
      </c>
    </row>
    <row r="63" spans="1:10" x14ac:dyDescent="0.25">
      <c r="A63" s="47" t="s">
        <v>103</v>
      </c>
      <c r="B63" s="48"/>
      <c r="C63" s="125"/>
      <c r="D63" s="50"/>
      <c r="E63" s="51"/>
      <c r="F63" s="52"/>
      <c r="G63" s="52"/>
      <c r="H63" s="53"/>
      <c r="I63" s="54"/>
      <c r="J63" s="140"/>
    </row>
    <row r="64" spans="1:10" x14ac:dyDescent="0.25">
      <c r="A64" s="58" t="s">
        <v>100</v>
      </c>
      <c r="B64" s="40">
        <v>65100395</v>
      </c>
      <c r="C64" s="138" t="s">
        <v>104</v>
      </c>
      <c r="D64" s="59" t="s">
        <v>105</v>
      </c>
      <c r="E64" s="60"/>
      <c r="F64" s="61">
        <v>69880</v>
      </c>
      <c r="G64" s="61">
        <v>52030</v>
      </c>
      <c r="H64" s="45">
        <f>F64-G64</f>
        <v>17850</v>
      </c>
      <c r="I64" s="46">
        <f>H64/F64*100</f>
        <v>25.543789353176876</v>
      </c>
      <c r="J64" s="139">
        <v>17000</v>
      </c>
    </row>
    <row r="65" spans="1:10" x14ac:dyDescent="0.25">
      <c r="A65" s="47" t="s">
        <v>103</v>
      </c>
      <c r="B65" s="48"/>
      <c r="C65" s="125"/>
      <c r="D65" s="50"/>
      <c r="E65" s="51"/>
      <c r="F65" s="52"/>
      <c r="G65" s="52"/>
      <c r="H65" s="53"/>
      <c r="I65" s="54"/>
      <c r="J65" s="140"/>
    </row>
    <row r="66" spans="1:10" x14ac:dyDescent="0.25">
      <c r="A66" s="28" t="s">
        <v>106</v>
      </c>
      <c r="B66" s="57">
        <v>49294555</v>
      </c>
      <c r="C66" s="121" t="s">
        <v>107</v>
      </c>
      <c r="D66" s="31" t="s">
        <v>108</v>
      </c>
      <c r="E66" s="136"/>
      <c r="F66" s="133">
        <v>132800</v>
      </c>
      <c r="G66" s="133">
        <v>123200</v>
      </c>
      <c r="H66" s="141">
        <f t="shared" ref="H66:H72" si="5">F66-G66</f>
        <v>9600</v>
      </c>
      <c r="I66" s="142">
        <f t="shared" ref="I66:I72" si="6">H66/F66*100</f>
        <v>7.2289156626506017</v>
      </c>
      <c r="J66" s="123">
        <v>9600</v>
      </c>
    </row>
    <row r="67" spans="1:10" x14ac:dyDescent="0.25">
      <c r="A67" s="28" t="s">
        <v>106</v>
      </c>
      <c r="B67" s="57">
        <v>49294555</v>
      </c>
      <c r="C67" s="121" t="s">
        <v>109</v>
      </c>
      <c r="D67" s="31" t="s">
        <v>110</v>
      </c>
      <c r="E67" s="136"/>
      <c r="F67" s="133">
        <v>72000</v>
      </c>
      <c r="G67" s="133">
        <v>64200</v>
      </c>
      <c r="H67" s="141">
        <f t="shared" si="5"/>
        <v>7800</v>
      </c>
      <c r="I67" s="142">
        <f t="shared" si="6"/>
        <v>10.833333333333334</v>
      </c>
      <c r="J67" s="123">
        <v>7800</v>
      </c>
    </row>
    <row r="68" spans="1:10" x14ac:dyDescent="0.25">
      <c r="A68" s="28" t="s">
        <v>111</v>
      </c>
      <c r="B68" s="55">
        <v>71152563</v>
      </c>
      <c r="C68" s="121" t="s">
        <v>112</v>
      </c>
      <c r="D68" s="31" t="s">
        <v>113</v>
      </c>
      <c r="E68" s="32"/>
      <c r="F68" s="33">
        <v>286500</v>
      </c>
      <c r="G68" s="33">
        <v>229200</v>
      </c>
      <c r="H68" s="37">
        <f t="shared" si="5"/>
        <v>57300</v>
      </c>
      <c r="I68" s="38">
        <f t="shared" si="6"/>
        <v>20</v>
      </c>
      <c r="J68" s="123">
        <v>50000</v>
      </c>
    </row>
    <row r="69" spans="1:10" x14ac:dyDescent="0.25">
      <c r="A69" s="28" t="s">
        <v>111</v>
      </c>
      <c r="B69" s="55">
        <v>71152563</v>
      </c>
      <c r="C69" s="121" t="s">
        <v>114</v>
      </c>
      <c r="D69" s="31" t="s">
        <v>115</v>
      </c>
      <c r="E69" s="32"/>
      <c r="F69" s="33">
        <v>218371</v>
      </c>
      <c r="G69" s="33">
        <v>174701</v>
      </c>
      <c r="H69" s="37">
        <f t="shared" si="5"/>
        <v>43670</v>
      </c>
      <c r="I69" s="38">
        <f t="shared" si="6"/>
        <v>19.998076667689389</v>
      </c>
      <c r="J69" s="123">
        <v>38000</v>
      </c>
    </row>
    <row r="70" spans="1:10" x14ac:dyDescent="0.25">
      <c r="A70" s="28" t="s">
        <v>116</v>
      </c>
      <c r="B70" s="57">
        <v>26608022</v>
      </c>
      <c r="C70" s="121" t="s">
        <v>117</v>
      </c>
      <c r="D70" s="143" t="s">
        <v>118</v>
      </c>
      <c r="E70" s="136"/>
      <c r="F70" s="133">
        <v>231000</v>
      </c>
      <c r="G70" s="133">
        <v>191000</v>
      </c>
      <c r="H70" s="37">
        <f t="shared" si="5"/>
        <v>40000</v>
      </c>
      <c r="I70" s="38">
        <f t="shared" si="6"/>
        <v>17.316017316017316</v>
      </c>
      <c r="J70" s="123">
        <v>30000</v>
      </c>
    </row>
    <row r="71" spans="1:10" x14ac:dyDescent="0.25">
      <c r="A71" s="28" t="s">
        <v>116</v>
      </c>
      <c r="B71" s="57">
        <v>26608022</v>
      </c>
      <c r="C71" s="121" t="s">
        <v>119</v>
      </c>
      <c r="D71" s="31" t="s">
        <v>120</v>
      </c>
      <c r="E71" s="136"/>
      <c r="F71" s="133">
        <v>6000</v>
      </c>
      <c r="G71" s="133">
        <v>3000</v>
      </c>
      <c r="H71" s="37">
        <f t="shared" si="5"/>
        <v>3000</v>
      </c>
      <c r="I71" s="38">
        <f t="shared" si="6"/>
        <v>50</v>
      </c>
      <c r="J71" s="123">
        <v>3000</v>
      </c>
    </row>
    <row r="72" spans="1:10" x14ac:dyDescent="0.25">
      <c r="A72" s="58" t="s">
        <v>121</v>
      </c>
      <c r="B72" s="144">
        <v>65100697</v>
      </c>
      <c r="C72" s="138" t="s">
        <v>122</v>
      </c>
      <c r="D72" s="59" t="s">
        <v>123</v>
      </c>
      <c r="E72" s="60"/>
      <c r="F72" s="61">
        <v>211700</v>
      </c>
      <c r="G72" s="61">
        <v>166700</v>
      </c>
      <c r="H72" s="45">
        <f t="shared" si="5"/>
        <v>45000</v>
      </c>
      <c r="I72" s="46">
        <f t="shared" si="6"/>
        <v>21.256495040151158</v>
      </c>
      <c r="J72" s="139">
        <v>25000</v>
      </c>
    </row>
    <row r="73" spans="1:10" x14ac:dyDescent="0.25">
      <c r="A73" s="47" t="s">
        <v>124</v>
      </c>
      <c r="B73" s="145"/>
      <c r="C73" s="125"/>
      <c r="D73" s="50"/>
      <c r="E73" s="51"/>
      <c r="F73" s="52"/>
      <c r="G73" s="52"/>
      <c r="H73" s="53"/>
      <c r="I73" s="146"/>
      <c r="J73" s="140"/>
    </row>
    <row r="74" spans="1:10" x14ac:dyDescent="0.25">
      <c r="A74" s="58" t="s">
        <v>125</v>
      </c>
      <c r="B74" s="40">
        <v>46745602</v>
      </c>
      <c r="C74" s="138" t="s">
        <v>126</v>
      </c>
      <c r="D74" s="59" t="s">
        <v>127</v>
      </c>
      <c r="E74" s="60"/>
      <c r="F74" s="61">
        <v>207500</v>
      </c>
      <c r="G74" s="61">
        <v>151500</v>
      </c>
      <c r="H74" s="45">
        <f>F74-G74</f>
        <v>56000</v>
      </c>
      <c r="I74" s="46">
        <f>H74/F74*100</f>
        <v>26.987951807228917</v>
      </c>
      <c r="J74" s="139">
        <v>48000</v>
      </c>
    </row>
    <row r="75" spans="1:10" x14ac:dyDescent="0.25">
      <c r="A75" s="47" t="s">
        <v>128</v>
      </c>
      <c r="B75" s="48"/>
      <c r="C75" s="125"/>
      <c r="D75" s="50" t="s">
        <v>129</v>
      </c>
      <c r="E75" s="51"/>
      <c r="F75" s="52"/>
      <c r="G75" s="52"/>
      <c r="H75" s="53"/>
      <c r="I75" s="54"/>
      <c r="J75" s="140"/>
    </row>
    <row r="76" spans="1:10" x14ac:dyDescent="0.25">
      <c r="A76" s="58" t="s">
        <v>125</v>
      </c>
      <c r="B76" s="40">
        <v>46745602</v>
      </c>
      <c r="C76" s="138" t="s">
        <v>130</v>
      </c>
      <c r="D76" s="59" t="s">
        <v>131</v>
      </c>
      <c r="E76" s="60"/>
      <c r="F76" s="61">
        <v>176000</v>
      </c>
      <c r="G76" s="61">
        <v>132000</v>
      </c>
      <c r="H76" s="45">
        <f>F76-G76</f>
        <v>44000</v>
      </c>
      <c r="I76" s="46">
        <f>H76/F76*100</f>
        <v>25</v>
      </c>
      <c r="J76" s="139">
        <v>38000</v>
      </c>
    </row>
    <row r="77" spans="1:10" x14ac:dyDescent="0.25">
      <c r="A77" s="47" t="s">
        <v>128</v>
      </c>
      <c r="B77" s="48"/>
      <c r="C77" s="125"/>
      <c r="D77" s="50" t="s">
        <v>132</v>
      </c>
      <c r="E77" s="51"/>
      <c r="F77" s="52"/>
      <c r="G77" s="52"/>
      <c r="H77" s="53"/>
      <c r="I77" s="54"/>
      <c r="J77" s="140"/>
    </row>
    <row r="78" spans="1:10" x14ac:dyDescent="0.25">
      <c r="A78" s="58" t="s">
        <v>133</v>
      </c>
      <c r="B78" s="40">
        <v>46744398</v>
      </c>
      <c r="C78" s="138" t="s">
        <v>134</v>
      </c>
      <c r="D78" s="59" t="s">
        <v>135</v>
      </c>
      <c r="E78" s="60"/>
      <c r="F78" s="61">
        <v>146400</v>
      </c>
      <c r="G78" s="61">
        <v>109400</v>
      </c>
      <c r="H78" s="45">
        <f>F78-G78</f>
        <v>37000</v>
      </c>
      <c r="I78" s="46">
        <f>H78/F78*100</f>
        <v>25.273224043715846</v>
      </c>
      <c r="J78" s="139">
        <v>30000</v>
      </c>
    </row>
    <row r="79" spans="1:10" x14ac:dyDescent="0.25">
      <c r="A79" s="47" t="s">
        <v>136</v>
      </c>
      <c r="B79" s="48"/>
      <c r="C79" s="125"/>
      <c r="D79" s="50"/>
      <c r="E79" s="51"/>
      <c r="F79" s="52"/>
      <c r="G79" s="52"/>
      <c r="H79" s="53"/>
      <c r="I79" s="54"/>
      <c r="J79" s="140"/>
    </row>
    <row r="80" spans="1:10" x14ac:dyDescent="0.25">
      <c r="A80" s="58" t="s">
        <v>133</v>
      </c>
      <c r="B80" s="40">
        <v>46744398</v>
      </c>
      <c r="C80" s="138" t="s">
        <v>137</v>
      </c>
      <c r="D80" s="59" t="s">
        <v>138</v>
      </c>
      <c r="E80" s="60"/>
      <c r="F80" s="61">
        <v>152000</v>
      </c>
      <c r="G80" s="61">
        <v>109000</v>
      </c>
      <c r="H80" s="45">
        <f>F80-G80</f>
        <v>43000</v>
      </c>
      <c r="I80" s="46">
        <f>H80/F80*100</f>
        <v>28.289473684210524</v>
      </c>
      <c r="J80" s="139">
        <v>31000</v>
      </c>
    </row>
    <row r="81" spans="1:10" x14ac:dyDescent="0.25">
      <c r="A81" s="47" t="s">
        <v>136</v>
      </c>
      <c r="B81" s="48"/>
      <c r="C81" s="125"/>
      <c r="D81" s="50" t="s">
        <v>139</v>
      </c>
      <c r="E81" s="51"/>
      <c r="F81" s="52"/>
      <c r="G81" s="52"/>
      <c r="H81" s="53"/>
      <c r="I81" s="54"/>
      <c r="J81" s="140"/>
    </row>
    <row r="82" spans="1:10" x14ac:dyDescent="0.25">
      <c r="A82" s="28" t="s">
        <v>140</v>
      </c>
      <c r="B82" s="57">
        <v>856134</v>
      </c>
      <c r="C82" s="121" t="s">
        <v>141</v>
      </c>
      <c r="D82" s="31" t="s">
        <v>142</v>
      </c>
      <c r="E82" s="136"/>
      <c r="F82" s="133">
        <v>33400</v>
      </c>
      <c r="G82" s="133">
        <v>10400</v>
      </c>
      <c r="H82" s="37">
        <f>F82-G82</f>
        <v>23000</v>
      </c>
      <c r="I82" s="38">
        <f>H82/F82*100</f>
        <v>68.862275449101801</v>
      </c>
      <c r="J82" s="123">
        <v>13000</v>
      </c>
    </row>
    <row r="83" spans="1:10" x14ac:dyDescent="0.25">
      <c r="A83" s="28" t="s">
        <v>46</v>
      </c>
      <c r="B83" s="57">
        <v>193011</v>
      </c>
      <c r="C83" s="121" t="s">
        <v>143</v>
      </c>
      <c r="D83" s="31" t="s">
        <v>144</v>
      </c>
      <c r="E83" s="136"/>
      <c r="F83" s="133">
        <v>110000</v>
      </c>
      <c r="G83" s="133">
        <v>40000</v>
      </c>
      <c r="H83" s="37">
        <f>F83-G83</f>
        <v>70000</v>
      </c>
      <c r="I83" s="38">
        <f>H83/F83*100</f>
        <v>63.636363636363633</v>
      </c>
      <c r="J83" s="123">
        <v>35000</v>
      </c>
    </row>
    <row r="84" spans="1:10" x14ac:dyDescent="0.25">
      <c r="A84" s="58" t="s">
        <v>145</v>
      </c>
      <c r="B84" s="144">
        <v>26636328</v>
      </c>
      <c r="C84" s="138" t="s">
        <v>146</v>
      </c>
      <c r="D84" s="59" t="s">
        <v>147</v>
      </c>
      <c r="E84" s="147"/>
      <c r="F84" s="61">
        <v>75800</v>
      </c>
      <c r="G84" s="61">
        <v>22740</v>
      </c>
      <c r="H84" s="45">
        <f>F84-G84</f>
        <v>53060</v>
      </c>
      <c r="I84" s="46">
        <f>H84/F84*100</f>
        <v>70</v>
      </c>
      <c r="J84" s="109">
        <v>7600</v>
      </c>
    </row>
    <row r="85" spans="1:10" x14ac:dyDescent="0.25">
      <c r="A85" s="58" t="s">
        <v>148</v>
      </c>
      <c r="B85" s="144">
        <v>64668410</v>
      </c>
      <c r="C85" s="138" t="s">
        <v>149</v>
      </c>
      <c r="D85" s="59" t="s">
        <v>150</v>
      </c>
      <c r="E85" s="147"/>
      <c r="F85" s="61">
        <v>118825</v>
      </c>
      <c r="G85" s="61">
        <v>101725</v>
      </c>
      <c r="H85" s="148">
        <f>F85-G85</f>
        <v>17100</v>
      </c>
      <c r="I85" s="46">
        <f>H85/F85*100</f>
        <v>14.39091100357669</v>
      </c>
      <c r="J85" s="139">
        <v>13000</v>
      </c>
    </row>
    <row r="86" spans="1:10" x14ac:dyDescent="0.25">
      <c r="A86" s="47"/>
      <c r="B86" s="145"/>
      <c r="C86" s="125"/>
      <c r="D86" s="50" t="s">
        <v>151</v>
      </c>
      <c r="E86" s="149"/>
      <c r="F86" s="52"/>
      <c r="G86" s="52"/>
      <c r="H86" s="150"/>
      <c r="I86" s="54"/>
      <c r="J86" s="140"/>
    </row>
    <row r="87" spans="1:10" x14ac:dyDescent="0.25">
      <c r="A87" s="58" t="s">
        <v>148</v>
      </c>
      <c r="B87" s="144">
        <v>64668410</v>
      </c>
      <c r="C87" s="138" t="s">
        <v>152</v>
      </c>
      <c r="D87" s="59" t="s">
        <v>153</v>
      </c>
      <c r="E87" s="147"/>
      <c r="F87" s="61">
        <v>120625</v>
      </c>
      <c r="G87" s="61">
        <v>109225</v>
      </c>
      <c r="H87" s="148">
        <f>F87-G87</f>
        <v>11400</v>
      </c>
      <c r="I87" s="46">
        <f>H87/F87*100</f>
        <v>9.4507772020725387</v>
      </c>
      <c r="J87" s="139">
        <v>10000</v>
      </c>
    </row>
    <row r="88" spans="1:10" x14ac:dyDescent="0.25">
      <c r="A88" s="47"/>
      <c r="B88" s="145"/>
      <c r="C88" s="125"/>
      <c r="D88" s="50" t="s">
        <v>154</v>
      </c>
      <c r="E88" s="149"/>
      <c r="F88" s="52"/>
      <c r="G88" s="52"/>
      <c r="H88" s="150"/>
      <c r="I88" s="54"/>
      <c r="J88" s="140"/>
    </row>
    <row r="89" spans="1:10" x14ac:dyDescent="0.25">
      <c r="A89" s="28" t="s">
        <v>155</v>
      </c>
      <c r="B89" s="130">
        <v>62014854</v>
      </c>
      <c r="C89" s="121" t="s">
        <v>156</v>
      </c>
      <c r="D89" s="31" t="s">
        <v>157</v>
      </c>
      <c r="E89" s="137"/>
      <c r="F89" s="33">
        <v>124200</v>
      </c>
      <c r="G89" s="33">
        <v>88200</v>
      </c>
      <c r="H89" s="151">
        <f t="shared" ref="H89:H95" si="7">F89-G89</f>
        <v>36000</v>
      </c>
      <c r="I89" s="38">
        <f t="shared" ref="I89:I95" si="8">H89/F89*100</f>
        <v>28.985507246376812</v>
      </c>
      <c r="J89" s="123">
        <v>25000</v>
      </c>
    </row>
    <row r="90" spans="1:10" x14ac:dyDescent="0.25">
      <c r="A90" s="39" t="s">
        <v>158</v>
      </c>
      <c r="B90" s="152">
        <v>26642808</v>
      </c>
      <c r="C90" s="138" t="s">
        <v>159</v>
      </c>
      <c r="D90" s="42" t="s">
        <v>160</v>
      </c>
      <c r="E90" s="43"/>
      <c r="F90" s="44">
        <v>85000</v>
      </c>
      <c r="G90" s="44">
        <v>65000</v>
      </c>
      <c r="H90" s="63">
        <f t="shared" si="7"/>
        <v>20000</v>
      </c>
      <c r="I90" s="64">
        <f t="shared" si="8"/>
        <v>23.52941176470588</v>
      </c>
      <c r="J90" s="123">
        <v>19000</v>
      </c>
    </row>
    <row r="91" spans="1:10" x14ac:dyDescent="0.25">
      <c r="A91" s="28" t="s">
        <v>161</v>
      </c>
      <c r="B91" s="57">
        <v>22732896</v>
      </c>
      <c r="C91" s="121" t="s">
        <v>162</v>
      </c>
      <c r="D91" s="31" t="s">
        <v>163</v>
      </c>
      <c r="E91" s="136"/>
      <c r="F91" s="133">
        <v>155000</v>
      </c>
      <c r="G91" s="133">
        <v>90000</v>
      </c>
      <c r="H91" s="37">
        <f t="shared" si="7"/>
        <v>65000</v>
      </c>
      <c r="I91" s="38">
        <f t="shared" si="8"/>
        <v>41.935483870967744</v>
      </c>
      <c r="J91" s="123">
        <v>50000</v>
      </c>
    </row>
    <row r="92" spans="1:10" x14ac:dyDescent="0.25">
      <c r="A92" s="28" t="s">
        <v>164</v>
      </c>
      <c r="B92" s="55">
        <v>46749101</v>
      </c>
      <c r="C92" s="121" t="s">
        <v>165</v>
      </c>
      <c r="D92" s="31" t="s">
        <v>166</v>
      </c>
      <c r="E92" s="32"/>
      <c r="F92" s="33">
        <v>144300</v>
      </c>
      <c r="G92" s="33">
        <v>107550</v>
      </c>
      <c r="H92" s="37">
        <f t="shared" si="7"/>
        <v>36750</v>
      </c>
      <c r="I92" s="38">
        <f t="shared" si="8"/>
        <v>25.467775467775468</v>
      </c>
      <c r="J92" s="123">
        <v>25000</v>
      </c>
    </row>
    <row r="93" spans="1:10" x14ac:dyDescent="0.25">
      <c r="A93" s="28" t="s">
        <v>167</v>
      </c>
      <c r="B93" s="130">
        <v>26608596</v>
      </c>
      <c r="C93" s="121" t="s">
        <v>168</v>
      </c>
      <c r="D93" s="31" t="s">
        <v>169</v>
      </c>
      <c r="E93" s="32"/>
      <c r="F93" s="33">
        <v>212600</v>
      </c>
      <c r="G93" s="33">
        <v>172600</v>
      </c>
      <c r="H93" s="37">
        <f t="shared" si="7"/>
        <v>40000</v>
      </c>
      <c r="I93" s="38">
        <f t="shared" si="8"/>
        <v>18.814675446848543</v>
      </c>
      <c r="J93" s="123">
        <v>35000</v>
      </c>
    </row>
    <row r="94" spans="1:10" x14ac:dyDescent="0.25">
      <c r="A94" s="28" t="s">
        <v>170</v>
      </c>
      <c r="B94" s="130">
        <v>68974990</v>
      </c>
      <c r="C94" s="121" t="s">
        <v>171</v>
      </c>
      <c r="D94" s="31" t="s">
        <v>172</v>
      </c>
      <c r="E94" s="137"/>
      <c r="F94" s="33">
        <v>957890</v>
      </c>
      <c r="G94" s="33">
        <v>887890</v>
      </c>
      <c r="H94" s="37">
        <f t="shared" si="7"/>
        <v>70000</v>
      </c>
      <c r="I94" s="38">
        <f t="shared" si="8"/>
        <v>7.3077284448109907</v>
      </c>
      <c r="J94" s="123">
        <v>35000</v>
      </c>
    </row>
    <row r="95" spans="1:10" x14ac:dyDescent="0.25">
      <c r="A95" s="28" t="s">
        <v>173</v>
      </c>
      <c r="B95" s="57">
        <v>426091</v>
      </c>
      <c r="C95" s="121" t="s">
        <v>174</v>
      </c>
      <c r="D95" s="143" t="s">
        <v>175</v>
      </c>
      <c r="E95" s="136"/>
      <c r="F95" s="133">
        <v>320000</v>
      </c>
      <c r="G95" s="133">
        <v>250000</v>
      </c>
      <c r="H95" s="37">
        <f t="shared" si="7"/>
        <v>70000</v>
      </c>
      <c r="I95" s="38">
        <f t="shared" si="8"/>
        <v>21.875</v>
      </c>
      <c r="J95" s="123">
        <v>60000</v>
      </c>
    </row>
    <row r="96" spans="1:10" x14ac:dyDescent="0.25">
      <c r="A96" s="28" t="s">
        <v>173</v>
      </c>
      <c r="B96" s="57">
        <v>426091</v>
      </c>
      <c r="C96" s="121" t="s">
        <v>176</v>
      </c>
      <c r="D96" s="143" t="s">
        <v>177</v>
      </c>
      <c r="E96" s="136"/>
      <c r="F96" s="133">
        <v>90000</v>
      </c>
      <c r="G96" s="133">
        <v>60000</v>
      </c>
      <c r="H96" s="37">
        <f>F96-G96</f>
        <v>30000</v>
      </c>
      <c r="I96" s="38">
        <f>H96/F96*100</f>
        <v>33.333333333333329</v>
      </c>
      <c r="J96" s="123">
        <v>22000</v>
      </c>
    </row>
    <row r="97" spans="1:10" x14ac:dyDescent="0.25">
      <c r="A97" s="39" t="s">
        <v>178</v>
      </c>
      <c r="B97" s="153">
        <v>75122294</v>
      </c>
      <c r="C97" s="138" t="s">
        <v>179</v>
      </c>
      <c r="D97" s="154" t="s">
        <v>180</v>
      </c>
      <c r="E97" s="85"/>
      <c r="F97" s="155">
        <v>29100</v>
      </c>
      <c r="G97" s="155">
        <v>17500</v>
      </c>
      <c r="H97" s="63">
        <f>F97-G97</f>
        <v>11600</v>
      </c>
      <c r="I97" s="64">
        <f>H97/F97*100</f>
        <v>39.862542955326461</v>
      </c>
      <c r="J97" s="139">
        <v>11600</v>
      </c>
    </row>
    <row r="98" spans="1:10" ht="15.75" thickBot="1" x14ac:dyDescent="0.3">
      <c r="A98" s="156"/>
      <c r="B98" s="157"/>
      <c r="C98" s="125"/>
      <c r="D98" s="158" t="s">
        <v>181</v>
      </c>
      <c r="E98" s="149"/>
      <c r="F98" s="52"/>
      <c r="G98" s="52"/>
      <c r="H98" s="53"/>
      <c r="I98" s="54"/>
      <c r="J98" s="159"/>
    </row>
    <row r="99" spans="1:10" ht="16.5" thickTop="1" thickBot="1" x14ac:dyDescent="0.3">
      <c r="A99" s="72"/>
      <c r="B99" s="72"/>
      <c r="C99" s="72"/>
      <c r="D99" s="72"/>
      <c r="E99" s="160" t="s">
        <v>182</v>
      </c>
      <c r="F99" s="161">
        <f>SUM(F55:F98)</f>
        <v>5336741</v>
      </c>
      <c r="G99" s="161">
        <f>SUM(G55:G98)</f>
        <v>4159111</v>
      </c>
      <c r="H99" s="161">
        <f>SUM(H55:H98)</f>
        <v>1177630</v>
      </c>
      <c r="I99" s="162"/>
      <c r="J99" s="163">
        <f>SUM(J55:J98)</f>
        <v>856200</v>
      </c>
    </row>
    <row r="100" spans="1:10" ht="15.75" thickTop="1" x14ac:dyDescent="0.25">
      <c r="A100" s="73"/>
      <c r="B100" s="73"/>
      <c r="C100" s="73"/>
      <c r="D100" s="73"/>
      <c r="E100" s="78"/>
      <c r="F100" s="79"/>
      <c r="G100" s="79"/>
      <c r="H100" s="79"/>
      <c r="I100" s="80"/>
      <c r="J100" s="81"/>
    </row>
    <row r="101" spans="1:10" ht="15.75" thickBot="1" x14ac:dyDescent="0.3">
      <c r="A101" s="73"/>
      <c r="B101" s="73"/>
      <c r="C101" s="73"/>
      <c r="D101" s="73"/>
      <c r="E101" s="78"/>
      <c r="F101" s="79"/>
      <c r="G101" s="79"/>
      <c r="H101" s="79"/>
      <c r="I101" s="80"/>
      <c r="J101" s="82"/>
    </row>
    <row r="102" spans="1:10" ht="16.5" thickTop="1" thickBot="1" x14ac:dyDescent="0.3">
      <c r="A102" s="214" t="s">
        <v>74</v>
      </c>
      <c r="B102" s="215"/>
      <c r="C102" s="215"/>
      <c r="D102" s="215"/>
      <c r="E102" s="215"/>
      <c r="F102" s="215"/>
      <c r="G102" s="215"/>
      <c r="H102" s="216"/>
      <c r="J102" s="113" t="s">
        <v>75</v>
      </c>
    </row>
    <row r="103" spans="1:10" ht="16.5" thickTop="1" thickBot="1" x14ac:dyDescent="0.3">
      <c r="A103" s="217" t="s">
        <v>76</v>
      </c>
      <c r="B103" s="217"/>
      <c r="C103" s="217"/>
      <c r="D103" s="217"/>
      <c r="E103" s="217"/>
      <c r="F103" s="217"/>
      <c r="G103" s="217"/>
      <c r="H103" s="217"/>
      <c r="I103" s="3"/>
      <c r="J103" s="4">
        <v>93505</v>
      </c>
    </row>
    <row r="104" spans="1:10" ht="15.75" thickTop="1" x14ac:dyDescent="0.25">
      <c r="A104" s="218" t="s">
        <v>77</v>
      </c>
      <c r="B104" s="218"/>
      <c r="C104" s="218"/>
      <c r="D104" s="218"/>
      <c r="E104" s="218"/>
      <c r="F104" s="218"/>
      <c r="G104" s="218"/>
      <c r="H104" s="218"/>
      <c r="I104" s="114"/>
      <c r="J104" s="6" t="s">
        <v>183</v>
      </c>
    </row>
    <row r="105" spans="1:10" ht="15.75" thickBot="1" x14ac:dyDescent="0.3">
      <c r="A105" s="207" t="s">
        <v>78</v>
      </c>
      <c r="B105" s="208"/>
      <c r="C105" s="208"/>
      <c r="D105" s="208"/>
      <c r="E105" s="208"/>
      <c r="F105" s="208"/>
      <c r="G105" s="208"/>
      <c r="H105" s="208"/>
      <c r="I105" s="107"/>
      <c r="J105" s="164"/>
    </row>
    <row r="106" spans="1:10" ht="16.5" thickTop="1" thickBot="1" x14ac:dyDescent="0.3">
      <c r="A106" s="8"/>
      <c r="B106" s="8"/>
      <c r="C106" s="9" t="s">
        <v>5</v>
      </c>
      <c r="D106" s="10"/>
      <c r="E106" s="11"/>
      <c r="F106" s="209" t="s">
        <v>6</v>
      </c>
      <c r="G106" s="209"/>
      <c r="H106" s="209"/>
      <c r="I106" s="209"/>
      <c r="J106" s="115" t="s">
        <v>7</v>
      </c>
    </row>
    <row r="107" spans="1:10" ht="16.5" thickTop="1" thickBot="1" x14ac:dyDescent="0.3">
      <c r="A107" s="13" t="s">
        <v>8</v>
      </c>
      <c r="B107" s="14"/>
      <c r="C107" s="15" t="s">
        <v>9</v>
      </c>
      <c r="D107" s="210" t="s">
        <v>10</v>
      </c>
      <c r="E107" s="211"/>
      <c r="F107" s="16"/>
      <c r="G107" s="16" t="s">
        <v>11</v>
      </c>
      <c r="H107" s="212" t="s">
        <v>12</v>
      </c>
      <c r="I107" s="213"/>
      <c r="J107" s="117" t="s">
        <v>79</v>
      </c>
    </row>
    <row r="108" spans="1:10" ht="15.75" thickTop="1" x14ac:dyDescent="0.25">
      <c r="A108" s="18"/>
      <c r="B108" s="17" t="s">
        <v>14</v>
      </c>
      <c r="C108" s="15"/>
      <c r="D108" s="210"/>
      <c r="E108" s="211"/>
      <c r="F108" s="19" t="s">
        <v>15</v>
      </c>
      <c r="G108" s="18" t="s">
        <v>16</v>
      </c>
      <c r="H108" s="20" t="s">
        <v>17</v>
      </c>
      <c r="I108" s="21" t="s">
        <v>18</v>
      </c>
      <c r="J108" s="117" t="s">
        <v>19</v>
      </c>
    </row>
    <row r="109" spans="1:10" ht="15.75" thickBot="1" x14ac:dyDescent="0.3">
      <c r="A109" s="18"/>
      <c r="B109" s="18"/>
      <c r="C109" s="15"/>
      <c r="D109" s="165"/>
      <c r="E109" s="110"/>
      <c r="F109" s="18"/>
      <c r="G109" s="18"/>
      <c r="H109" s="26"/>
      <c r="I109" s="26"/>
      <c r="J109" s="119" t="s">
        <v>17</v>
      </c>
    </row>
    <row r="110" spans="1:10" ht="15.75" thickTop="1" x14ac:dyDescent="0.25">
      <c r="A110" s="166" t="s">
        <v>184</v>
      </c>
      <c r="B110" s="167">
        <v>60253231</v>
      </c>
      <c r="C110" s="168" t="s">
        <v>185</v>
      </c>
      <c r="D110" s="169" t="s">
        <v>186</v>
      </c>
      <c r="E110" s="170"/>
      <c r="F110" s="171">
        <v>121000</v>
      </c>
      <c r="G110" s="171">
        <v>95000</v>
      </c>
      <c r="H110" s="172">
        <f>F110-G110</f>
        <v>26000</v>
      </c>
      <c r="I110" s="173">
        <f>H110/F110*100</f>
        <v>21.487603305785125</v>
      </c>
      <c r="J110" s="174">
        <v>20000</v>
      </c>
    </row>
    <row r="111" spans="1:10" x14ac:dyDescent="0.25">
      <c r="A111" s="47" t="s">
        <v>187</v>
      </c>
      <c r="B111" s="48"/>
      <c r="C111" s="125"/>
      <c r="D111" s="50" t="s">
        <v>188</v>
      </c>
      <c r="E111" s="51"/>
      <c r="F111" s="52"/>
      <c r="G111" s="52"/>
      <c r="H111" s="150"/>
      <c r="I111" s="54"/>
      <c r="J111" s="140"/>
    </row>
    <row r="112" spans="1:10" x14ac:dyDescent="0.25">
      <c r="A112" s="39" t="s">
        <v>189</v>
      </c>
      <c r="B112" s="175">
        <v>43256911</v>
      </c>
      <c r="C112" s="138" t="s">
        <v>190</v>
      </c>
      <c r="D112" s="42" t="s">
        <v>191</v>
      </c>
      <c r="E112" s="43"/>
      <c r="F112" s="44">
        <v>222300</v>
      </c>
      <c r="G112" s="44">
        <v>177300</v>
      </c>
      <c r="H112" s="63">
        <f>F112-G112</f>
        <v>45000</v>
      </c>
      <c r="I112" s="64">
        <f>H112/F112*100</f>
        <v>20.242914979757085</v>
      </c>
      <c r="J112" s="139">
        <v>36000</v>
      </c>
    </row>
    <row r="113" spans="1:10" x14ac:dyDescent="0.25">
      <c r="A113" s="39" t="s">
        <v>192</v>
      </c>
      <c r="B113" s="175"/>
      <c r="C113" s="176"/>
      <c r="D113" s="42" t="s">
        <v>193</v>
      </c>
      <c r="E113" s="43"/>
      <c r="F113" s="44"/>
      <c r="G113" s="44"/>
      <c r="H113" s="63"/>
      <c r="I113" s="64"/>
      <c r="J113" s="140"/>
    </row>
    <row r="114" spans="1:10" x14ac:dyDescent="0.25">
      <c r="A114" s="58" t="s">
        <v>189</v>
      </c>
      <c r="B114" s="144">
        <v>43256911</v>
      </c>
      <c r="C114" s="138" t="s">
        <v>194</v>
      </c>
      <c r="D114" s="59" t="s">
        <v>195</v>
      </c>
      <c r="E114" s="60"/>
      <c r="F114" s="61">
        <v>58300</v>
      </c>
      <c r="G114" s="61">
        <v>42550</v>
      </c>
      <c r="H114" s="45">
        <f>F114-G114</f>
        <v>15750</v>
      </c>
      <c r="I114" s="46">
        <f>H114/F114*100</f>
        <v>27.015437392795882</v>
      </c>
      <c r="J114" s="139">
        <v>15000</v>
      </c>
    </row>
    <row r="115" spans="1:10" x14ac:dyDescent="0.25">
      <c r="A115" s="47" t="s">
        <v>192</v>
      </c>
      <c r="B115" s="145"/>
      <c r="C115" s="125"/>
      <c r="D115" s="50" t="s">
        <v>196</v>
      </c>
      <c r="E115" s="51"/>
      <c r="F115" s="52"/>
      <c r="G115" s="52"/>
      <c r="H115" s="53"/>
      <c r="I115" s="54"/>
      <c r="J115" s="140"/>
    </row>
    <row r="116" spans="1:10" x14ac:dyDescent="0.25">
      <c r="A116" s="28" t="s">
        <v>197</v>
      </c>
      <c r="B116" s="177">
        <v>69153400</v>
      </c>
      <c r="C116" s="121" t="s">
        <v>198</v>
      </c>
      <c r="D116" s="31" t="s">
        <v>199</v>
      </c>
      <c r="E116" s="32"/>
      <c r="F116" s="33">
        <v>53584</v>
      </c>
      <c r="G116" s="33">
        <v>42984</v>
      </c>
      <c r="H116" s="37">
        <f>F116-G116</f>
        <v>10600</v>
      </c>
      <c r="I116" s="38">
        <f>H116/F116*100</f>
        <v>19.782024484920871</v>
      </c>
      <c r="J116" s="123">
        <v>10000</v>
      </c>
    </row>
    <row r="117" spans="1:10" x14ac:dyDescent="0.25">
      <c r="A117" s="58" t="s">
        <v>121</v>
      </c>
      <c r="B117" s="40">
        <v>49295497</v>
      </c>
      <c r="C117" s="138" t="s">
        <v>200</v>
      </c>
      <c r="D117" s="59" t="s">
        <v>201</v>
      </c>
      <c r="E117" s="60"/>
      <c r="F117" s="44">
        <v>126300</v>
      </c>
      <c r="G117" s="61">
        <v>87300</v>
      </c>
      <c r="H117" s="45">
        <f>F117-G117</f>
        <v>39000</v>
      </c>
      <c r="I117" s="64">
        <f>H117/F117*100</f>
        <v>30.878859857482183</v>
      </c>
      <c r="J117" s="139">
        <v>27000</v>
      </c>
    </row>
    <row r="118" spans="1:10" x14ac:dyDescent="0.25">
      <c r="A118" s="47" t="s">
        <v>202</v>
      </c>
      <c r="B118" s="48"/>
      <c r="C118" s="125"/>
      <c r="D118" s="50"/>
      <c r="E118" s="51"/>
      <c r="F118" s="52"/>
      <c r="G118" s="52"/>
      <c r="H118" s="53"/>
      <c r="I118" s="54"/>
      <c r="J118" s="140"/>
    </row>
    <row r="119" spans="1:10" x14ac:dyDescent="0.25">
      <c r="A119" s="28" t="s">
        <v>203</v>
      </c>
      <c r="B119" s="57">
        <v>46744576</v>
      </c>
      <c r="C119" s="121" t="s">
        <v>204</v>
      </c>
      <c r="D119" s="131" t="s">
        <v>205</v>
      </c>
      <c r="E119" s="132"/>
      <c r="F119" s="133">
        <v>279800</v>
      </c>
      <c r="G119" s="134">
        <v>222425</v>
      </c>
      <c r="H119" s="37">
        <f>F119-G119</f>
        <v>57375</v>
      </c>
      <c r="I119" s="38">
        <f>H119/F119*100</f>
        <v>20.505718370264475</v>
      </c>
      <c r="J119" s="123">
        <v>48000</v>
      </c>
    </row>
    <row r="120" spans="1:10" x14ac:dyDescent="0.25">
      <c r="A120" s="28" t="s">
        <v>203</v>
      </c>
      <c r="B120" s="57">
        <v>46744576</v>
      </c>
      <c r="C120" s="121" t="s">
        <v>206</v>
      </c>
      <c r="D120" s="131" t="s">
        <v>207</v>
      </c>
      <c r="E120" s="132"/>
      <c r="F120" s="133">
        <v>58000</v>
      </c>
      <c r="G120" s="134">
        <v>43000</v>
      </c>
      <c r="H120" s="37">
        <f>F120-G120</f>
        <v>15000</v>
      </c>
      <c r="I120" s="38">
        <f>H120/F120*100</f>
        <v>25.862068965517242</v>
      </c>
      <c r="J120" s="123">
        <v>12000</v>
      </c>
    </row>
    <row r="121" spans="1:10" x14ac:dyDescent="0.25">
      <c r="A121" s="28" t="s">
        <v>20</v>
      </c>
      <c r="B121" s="57">
        <v>426083</v>
      </c>
      <c r="C121" s="121" t="s">
        <v>208</v>
      </c>
      <c r="D121" s="131" t="s">
        <v>209</v>
      </c>
      <c r="E121" s="132"/>
      <c r="F121" s="133">
        <v>68000</v>
      </c>
      <c r="G121" s="134">
        <v>20500</v>
      </c>
      <c r="H121" s="37">
        <f>F121-G121</f>
        <v>47500</v>
      </c>
      <c r="I121" s="38">
        <f>H121/F121*100</f>
        <v>69.85294117647058</v>
      </c>
      <c r="J121" s="123">
        <v>30000</v>
      </c>
    </row>
    <row r="122" spans="1:10" x14ac:dyDescent="0.25">
      <c r="A122" s="58" t="s">
        <v>20</v>
      </c>
      <c r="B122" s="36">
        <v>426083</v>
      </c>
      <c r="C122" s="138" t="s">
        <v>210</v>
      </c>
      <c r="D122" s="59" t="s">
        <v>211</v>
      </c>
      <c r="E122" s="178"/>
      <c r="F122" s="61">
        <v>55600</v>
      </c>
      <c r="G122" s="61">
        <v>39400</v>
      </c>
      <c r="H122" s="45">
        <f>F122-G122</f>
        <v>16200</v>
      </c>
      <c r="I122" s="46">
        <f>H122/F122*100</f>
        <v>29.136690647482016</v>
      </c>
      <c r="J122" s="123">
        <v>12000</v>
      </c>
    </row>
    <row r="123" spans="1:10" x14ac:dyDescent="0.25">
      <c r="A123" s="58" t="s">
        <v>212</v>
      </c>
      <c r="B123" s="40">
        <v>65399447</v>
      </c>
      <c r="C123" s="138" t="s">
        <v>213</v>
      </c>
      <c r="D123" s="59" t="s">
        <v>214</v>
      </c>
      <c r="E123" s="60"/>
      <c r="F123" s="61">
        <v>124000</v>
      </c>
      <c r="G123" s="61">
        <v>99000</v>
      </c>
      <c r="H123" s="45">
        <f>F123-G123</f>
        <v>25000</v>
      </c>
      <c r="I123" s="46">
        <f>H123/F123*100</f>
        <v>20.161290322580644</v>
      </c>
      <c r="J123" s="139">
        <v>23000</v>
      </c>
    </row>
    <row r="124" spans="1:10" x14ac:dyDescent="0.25">
      <c r="A124" s="47" t="s">
        <v>215</v>
      </c>
      <c r="B124" s="48"/>
      <c r="C124" s="125"/>
      <c r="D124" s="50"/>
      <c r="E124" s="51"/>
      <c r="F124" s="52"/>
      <c r="G124" s="52"/>
      <c r="H124" s="150"/>
      <c r="I124" s="54"/>
      <c r="J124" s="140"/>
    </row>
    <row r="125" spans="1:10" x14ac:dyDescent="0.25">
      <c r="A125" s="58" t="s">
        <v>216</v>
      </c>
      <c r="B125" s="36">
        <v>46748768</v>
      </c>
      <c r="C125" s="138" t="s">
        <v>217</v>
      </c>
      <c r="D125" s="59" t="s">
        <v>218</v>
      </c>
      <c r="E125" s="147"/>
      <c r="F125" s="179">
        <v>180000</v>
      </c>
      <c r="G125" s="179">
        <v>130000</v>
      </c>
      <c r="H125" s="45">
        <f>F125-G125</f>
        <v>50000</v>
      </c>
      <c r="I125" s="46">
        <f>H125/F125*100</f>
        <v>27.777777777777779</v>
      </c>
      <c r="J125" s="139">
        <v>40000</v>
      </c>
    </row>
    <row r="126" spans="1:10" x14ac:dyDescent="0.25">
      <c r="A126" s="47"/>
      <c r="B126" s="180"/>
      <c r="C126" s="125"/>
      <c r="D126" s="158" t="s">
        <v>219</v>
      </c>
      <c r="E126" s="149"/>
      <c r="F126" s="128"/>
      <c r="G126" s="128"/>
      <c r="H126" s="181"/>
      <c r="I126" s="182"/>
      <c r="J126" s="140"/>
    </row>
    <row r="127" spans="1:10" x14ac:dyDescent="0.25">
      <c r="A127" s="39" t="s">
        <v>220</v>
      </c>
      <c r="B127" s="153">
        <v>65650174</v>
      </c>
      <c r="C127" s="138" t="s">
        <v>221</v>
      </c>
      <c r="D127" s="42" t="s">
        <v>222</v>
      </c>
      <c r="E127" s="85"/>
      <c r="F127" s="179">
        <v>130000</v>
      </c>
      <c r="G127" s="179">
        <v>100000</v>
      </c>
      <c r="H127" s="45">
        <f t="shared" ref="H127:H132" si="9">F127-G127</f>
        <v>30000</v>
      </c>
      <c r="I127" s="46">
        <f t="shared" ref="I127:I132" si="10">H127/F127*100</f>
        <v>23.076923076923077</v>
      </c>
      <c r="J127" s="123">
        <v>23000</v>
      </c>
    </row>
    <row r="128" spans="1:10" x14ac:dyDescent="0.25">
      <c r="A128" s="28" t="s">
        <v>223</v>
      </c>
      <c r="B128" s="55">
        <v>26580641</v>
      </c>
      <c r="C128" s="138" t="s">
        <v>224</v>
      </c>
      <c r="D128" s="31" t="s">
        <v>225</v>
      </c>
      <c r="E128" s="32"/>
      <c r="F128" s="179">
        <v>20000</v>
      </c>
      <c r="G128" s="179">
        <v>6000</v>
      </c>
      <c r="H128" s="45">
        <f t="shared" si="9"/>
        <v>14000</v>
      </c>
      <c r="I128" s="46">
        <f t="shared" si="10"/>
        <v>70</v>
      </c>
      <c r="J128" s="123">
        <v>10000</v>
      </c>
    </row>
    <row r="129" spans="1:10" x14ac:dyDescent="0.25">
      <c r="A129" s="28" t="s">
        <v>226</v>
      </c>
      <c r="B129" s="55">
        <v>26200481</v>
      </c>
      <c r="C129" s="138" t="s">
        <v>227</v>
      </c>
      <c r="D129" s="31" t="s">
        <v>228</v>
      </c>
      <c r="E129" s="137"/>
      <c r="F129" s="179">
        <v>100000</v>
      </c>
      <c r="G129" s="179">
        <v>30000</v>
      </c>
      <c r="H129" s="45">
        <f t="shared" si="9"/>
        <v>70000</v>
      </c>
      <c r="I129" s="46">
        <f t="shared" si="10"/>
        <v>70</v>
      </c>
      <c r="J129" s="123">
        <v>55000</v>
      </c>
    </row>
    <row r="130" spans="1:10" x14ac:dyDescent="0.25">
      <c r="A130" s="28" t="s">
        <v>229</v>
      </c>
      <c r="B130" s="57">
        <v>49295179</v>
      </c>
      <c r="C130" s="121" t="s">
        <v>230</v>
      </c>
      <c r="D130" s="143" t="s">
        <v>231</v>
      </c>
      <c r="E130" s="136"/>
      <c r="F130" s="133">
        <v>81000</v>
      </c>
      <c r="G130" s="133">
        <v>61000</v>
      </c>
      <c r="H130" s="37">
        <f t="shared" si="9"/>
        <v>20000</v>
      </c>
      <c r="I130" s="38">
        <f t="shared" si="10"/>
        <v>24.691358024691358</v>
      </c>
      <c r="J130" s="123">
        <v>14000</v>
      </c>
    </row>
    <row r="131" spans="1:10" x14ac:dyDescent="0.25">
      <c r="A131" s="28" t="s">
        <v>229</v>
      </c>
      <c r="B131" s="57">
        <v>49295179</v>
      </c>
      <c r="C131" s="121" t="s">
        <v>232</v>
      </c>
      <c r="D131" s="31" t="s">
        <v>233</v>
      </c>
      <c r="E131" s="136"/>
      <c r="F131" s="133">
        <v>54000</v>
      </c>
      <c r="G131" s="133">
        <v>44000</v>
      </c>
      <c r="H131" s="37">
        <f t="shared" si="9"/>
        <v>10000</v>
      </c>
      <c r="I131" s="38">
        <f t="shared" si="10"/>
        <v>18.518518518518519</v>
      </c>
      <c r="J131" s="123">
        <v>10000</v>
      </c>
    </row>
    <row r="132" spans="1:10" x14ac:dyDescent="0.25">
      <c r="A132" s="58" t="s">
        <v>234</v>
      </c>
      <c r="B132" s="36">
        <v>60253177</v>
      </c>
      <c r="C132" s="138" t="s">
        <v>235</v>
      </c>
      <c r="D132" s="59" t="s">
        <v>236</v>
      </c>
      <c r="E132" s="147"/>
      <c r="F132" s="179">
        <v>381920</v>
      </c>
      <c r="G132" s="179">
        <v>315920</v>
      </c>
      <c r="H132" s="63">
        <f t="shared" si="9"/>
        <v>66000</v>
      </c>
      <c r="I132" s="64">
        <f t="shared" si="10"/>
        <v>17.281105990783409</v>
      </c>
      <c r="J132" s="139">
        <v>40000</v>
      </c>
    </row>
    <row r="133" spans="1:10" x14ac:dyDescent="0.25">
      <c r="A133" s="47" t="s">
        <v>237</v>
      </c>
      <c r="B133" s="180"/>
      <c r="C133" s="125"/>
      <c r="D133" s="158"/>
      <c r="E133" s="149"/>
      <c r="F133" s="128"/>
      <c r="G133" s="128"/>
      <c r="H133" s="181"/>
      <c r="I133" s="182"/>
      <c r="J133" s="140"/>
    </row>
    <row r="134" spans="1:10" x14ac:dyDescent="0.25">
      <c r="A134" s="47" t="s">
        <v>238</v>
      </c>
      <c r="B134" s="180">
        <v>65650115</v>
      </c>
      <c r="C134" s="138" t="s">
        <v>239</v>
      </c>
      <c r="D134" s="50" t="s">
        <v>240</v>
      </c>
      <c r="E134" s="149"/>
      <c r="F134" s="128">
        <v>62000</v>
      </c>
      <c r="G134" s="128">
        <v>47000</v>
      </c>
      <c r="H134" s="37">
        <f>F134-G134</f>
        <v>15000</v>
      </c>
      <c r="I134" s="38">
        <f>H134/F134*100</f>
        <v>24.193548387096776</v>
      </c>
      <c r="J134" s="123">
        <v>12000</v>
      </c>
    </row>
    <row r="135" spans="1:10" x14ac:dyDescent="0.25">
      <c r="A135" s="58" t="s">
        <v>241</v>
      </c>
      <c r="B135" s="40">
        <v>27048861</v>
      </c>
      <c r="C135" s="138" t="s">
        <v>242</v>
      </c>
      <c r="D135" s="59" t="s">
        <v>243</v>
      </c>
      <c r="E135" s="60"/>
      <c r="F135" s="61">
        <v>96440</v>
      </c>
      <c r="G135" s="61">
        <v>28932</v>
      </c>
      <c r="H135" s="45">
        <f>F135-G135</f>
        <v>67508</v>
      </c>
      <c r="I135" s="46">
        <f>H135/F135*100</f>
        <v>70</v>
      </c>
      <c r="J135" s="123">
        <v>16000</v>
      </c>
    </row>
    <row r="136" spans="1:10" x14ac:dyDescent="0.25">
      <c r="A136" s="28" t="s">
        <v>241</v>
      </c>
      <c r="B136" s="55">
        <v>27048861</v>
      </c>
      <c r="C136" s="138" t="s">
        <v>244</v>
      </c>
      <c r="D136" s="31" t="s">
        <v>245</v>
      </c>
      <c r="E136" s="32"/>
      <c r="F136" s="33">
        <v>112300</v>
      </c>
      <c r="G136" s="33">
        <v>42300</v>
      </c>
      <c r="H136" s="37">
        <f>F136-G136</f>
        <v>70000</v>
      </c>
      <c r="I136" s="38">
        <f>H136/F136*100</f>
        <v>62.333036509349959</v>
      </c>
      <c r="J136" s="123">
        <v>15000</v>
      </c>
    </row>
    <row r="137" spans="1:10" x14ac:dyDescent="0.25">
      <c r="A137" s="28" t="s">
        <v>246</v>
      </c>
      <c r="B137" s="55">
        <v>46749411</v>
      </c>
      <c r="C137" s="138" t="s">
        <v>247</v>
      </c>
      <c r="D137" s="31" t="s">
        <v>248</v>
      </c>
      <c r="E137" s="32"/>
      <c r="F137" s="33">
        <v>38950</v>
      </c>
      <c r="G137" s="33">
        <v>19950</v>
      </c>
      <c r="H137" s="37">
        <f>F137-G137</f>
        <v>19000</v>
      </c>
      <c r="I137" s="38">
        <f>H137/F137*100</f>
        <v>48.780487804878049</v>
      </c>
      <c r="J137" s="123">
        <v>18000</v>
      </c>
    </row>
    <row r="138" spans="1:10" x14ac:dyDescent="0.25">
      <c r="A138" s="58" t="s">
        <v>29</v>
      </c>
      <c r="B138" s="40">
        <v>27283933</v>
      </c>
      <c r="C138" s="138" t="s">
        <v>249</v>
      </c>
      <c r="D138" s="59" t="s">
        <v>250</v>
      </c>
      <c r="E138" s="60"/>
      <c r="F138" s="61">
        <v>8000</v>
      </c>
      <c r="G138" s="61">
        <v>4000</v>
      </c>
      <c r="H138" s="45">
        <f>F138-G138</f>
        <v>4000</v>
      </c>
      <c r="I138" s="46">
        <f>H138/F138*100</f>
        <v>50</v>
      </c>
      <c r="J138" s="139">
        <v>4000</v>
      </c>
    </row>
    <row r="139" spans="1:10" x14ac:dyDescent="0.25">
      <c r="A139" s="47"/>
      <c r="B139" s="48"/>
      <c r="C139" s="176"/>
      <c r="D139" s="50" t="s">
        <v>251</v>
      </c>
      <c r="E139" s="51"/>
      <c r="F139" s="52"/>
      <c r="G139" s="52"/>
      <c r="H139" s="53"/>
      <c r="I139" s="54"/>
      <c r="J139" s="140"/>
    </row>
    <row r="140" spans="1:10" x14ac:dyDescent="0.25">
      <c r="A140" s="58" t="s">
        <v>252</v>
      </c>
      <c r="B140" s="40">
        <v>44990901</v>
      </c>
      <c r="C140" s="138" t="s">
        <v>253</v>
      </c>
      <c r="D140" s="59" t="s">
        <v>254</v>
      </c>
      <c r="E140" s="60"/>
      <c r="F140" s="61">
        <v>140000</v>
      </c>
      <c r="G140" s="61">
        <v>70000</v>
      </c>
      <c r="H140" s="45">
        <f>F140-G140</f>
        <v>70000</v>
      </c>
      <c r="I140" s="46">
        <f>H140/F140*100</f>
        <v>50</v>
      </c>
      <c r="J140" s="139">
        <v>40000</v>
      </c>
    </row>
    <row r="141" spans="1:10" x14ac:dyDescent="0.25">
      <c r="A141" s="47"/>
      <c r="B141" s="48"/>
      <c r="C141" s="176"/>
      <c r="D141" s="50" t="s">
        <v>255</v>
      </c>
      <c r="E141" s="51"/>
      <c r="F141" s="52"/>
      <c r="G141" s="52"/>
      <c r="H141" s="53"/>
      <c r="I141" s="54"/>
      <c r="J141" s="140"/>
    </row>
    <row r="142" spans="1:10" x14ac:dyDescent="0.25">
      <c r="A142" s="47" t="s">
        <v>256</v>
      </c>
      <c r="B142" s="48">
        <v>68974833</v>
      </c>
      <c r="C142" s="138" t="s">
        <v>257</v>
      </c>
      <c r="D142" s="50" t="s">
        <v>258</v>
      </c>
      <c r="E142" s="51"/>
      <c r="F142" s="52">
        <v>145000</v>
      </c>
      <c r="G142" s="52">
        <v>85000</v>
      </c>
      <c r="H142" s="45">
        <f>F142-G142</f>
        <v>60000</v>
      </c>
      <c r="I142" s="46">
        <f>H142/F142*100</f>
        <v>41.379310344827587</v>
      </c>
      <c r="J142" s="123">
        <v>40000</v>
      </c>
    </row>
    <row r="143" spans="1:10" x14ac:dyDescent="0.25">
      <c r="A143" s="39" t="s">
        <v>256</v>
      </c>
      <c r="B143" s="152">
        <v>68974833</v>
      </c>
      <c r="C143" s="138" t="s">
        <v>259</v>
      </c>
      <c r="D143" s="42" t="s">
        <v>260</v>
      </c>
      <c r="E143" s="43"/>
      <c r="F143" s="44">
        <v>57000</v>
      </c>
      <c r="G143" s="44">
        <v>22000</v>
      </c>
      <c r="H143" s="45">
        <f>F143-G143</f>
        <v>35000</v>
      </c>
      <c r="I143" s="46">
        <f>H143/F143*100</f>
        <v>61.403508771929829</v>
      </c>
      <c r="J143" s="139">
        <v>25000</v>
      </c>
    </row>
    <row r="144" spans="1:10" x14ac:dyDescent="0.25">
      <c r="A144" s="47"/>
      <c r="B144" s="48"/>
      <c r="C144" s="125"/>
      <c r="D144" s="50" t="s">
        <v>261</v>
      </c>
      <c r="E144" s="51"/>
      <c r="F144" s="52"/>
      <c r="G144" s="52"/>
      <c r="H144" s="53"/>
      <c r="I144" s="54"/>
      <c r="J144" s="140"/>
    </row>
    <row r="145" spans="1:10" x14ac:dyDescent="0.25">
      <c r="A145" s="39" t="s">
        <v>262</v>
      </c>
      <c r="B145" s="152">
        <v>27336751</v>
      </c>
      <c r="C145" s="138" t="s">
        <v>263</v>
      </c>
      <c r="D145" s="42" t="s">
        <v>264</v>
      </c>
      <c r="E145" s="43"/>
      <c r="F145" s="44">
        <v>39500</v>
      </c>
      <c r="G145" s="44">
        <v>11850</v>
      </c>
      <c r="H145" s="45">
        <f>F145-G145</f>
        <v>27650</v>
      </c>
      <c r="I145" s="46">
        <f>H145/F145*100</f>
        <v>70</v>
      </c>
      <c r="J145" s="139">
        <v>20000</v>
      </c>
    </row>
    <row r="146" spans="1:10" ht="15.75" thickBot="1" x14ac:dyDescent="0.3">
      <c r="A146" s="47"/>
      <c r="B146" s="183"/>
      <c r="C146" s="125"/>
      <c r="D146" s="50" t="s">
        <v>265</v>
      </c>
      <c r="E146" s="51"/>
      <c r="F146" s="52"/>
      <c r="G146" s="52"/>
      <c r="H146" s="53"/>
      <c r="I146" s="54"/>
      <c r="J146" s="184"/>
    </row>
    <row r="147" spans="1:10" ht="16.5" thickTop="1" thickBot="1" x14ac:dyDescent="0.3">
      <c r="A147" s="185"/>
      <c r="B147" s="185"/>
      <c r="C147" s="186"/>
      <c r="D147" s="187"/>
      <c r="E147" s="160" t="s">
        <v>182</v>
      </c>
      <c r="F147" s="161">
        <f>SUM(F110:F146)</f>
        <v>2812994</v>
      </c>
      <c r="G147" s="161">
        <f>SUM(G110:G146)</f>
        <v>1887411</v>
      </c>
      <c r="H147" s="161">
        <f>SUM(H110:H146)</f>
        <v>925583</v>
      </c>
      <c r="I147" s="162"/>
      <c r="J147" s="188">
        <f>SUM(J110:J146)</f>
        <v>615000</v>
      </c>
    </row>
    <row r="148" spans="1:10" ht="15.75" thickTop="1" x14ac:dyDescent="0.25">
      <c r="A148" s="85"/>
      <c r="B148" s="85"/>
      <c r="C148" s="84"/>
      <c r="D148" s="83"/>
      <c r="E148" s="78"/>
      <c r="F148" s="111"/>
      <c r="G148" s="79"/>
      <c r="H148" s="82"/>
      <c r="I148" s="80"/>
      <c r="J148" s="189"/>
    </row>
    <row r="149" spans="1:10" x14ac:dyDescent="0.25">
      <c r="A149" s="85"/>
      <c r="B149" s="85"/>
      <c r="C149" s="84"/>
      <c r="D149" s="83"/>
      <c r="E149" s="78"/>
      <c r="F149" s="111"/>
      <c r="G149" s="79"/>
      <c r="H149" s="82"/>
      <c r="I149" s="80"/>
      <c r="J149" s="111"/>
    </row>
    <row r="150" spans="1:10" x14ac:dyDescent="0.25">
      <c r="A150" s="85"/>
      <c r="B150" s="85"/>
      <c r="C150" s="84"/>
      <c r="D150" s="83"/>
      <c r="E150" s="78"/>
      <c r="F150" s="111"/>
      <c r="G150" s="79"/>
      <c r="H150" s="82"/>
      <c r="I150" s="80"/>
      <c r="J150" s="111"/>
    </row>
    <row r="151" spans="1:10" x14ac:dyDescent="0.25">
      <c r="A151" s="85"/>
      <c r="B151" s="85"/>
      <c r="C151" s="84"/>
      <c r="D151" s="83"/>
      <c r="E151" s="78"/>
      <c r="F151" s="111"/>
      <c r="G151" s="79"/>
      <c r="H151" s="82"/>
      <c r="I151" s="80"/>
      <c r="J151" s="111"/>
    </row>
    <row r="152" spans="1:10" x14ac:dyDescent="0.25">
      <c r="A152" s="85"/>
      <c r="B152" s="85"/>
      <c r="C152" s="84"/>
      <c r="D152" s="83"/>
      <c r="E152" s="78"/>
      <c r="F152" s="111"/>
      <c r="G152" s="79"/>
      <c r="H152" s="82"/>
      <c r="I152" s="80"/>
      <c r="J152" s="111"/>
    </row>
    <row r="153" spans="1:10" x14ac:dyDescent="0.25">
      <c r="A153" s="85"/>
      <c r="B153" s="85"/>
      <c r="C153" s="84"/>
      <c r="D153" s="83"/>
      <c r="E153" s="85"/>
      <c r="F153" s="111"/>
      <c r="G153" s="111"/>
      <c r="H153" s="79"/>
      <c r="I153" s="80"/>
      <c r="J153" s="111"/>
    </row>
    <row r="154" spans="1:10" x14ac:dyDescent="0.25">
      <c r="A154" s="85"/>
      <c r="B154" s="85"/>
      <c r="C154" s="84"/>
      <c r="D154" s="83"/>
      <c r="E154" s="85"/>
      <c r="F154" s="111"/>
      <c r="G154" s="111"/>
      <c r="H154" s="79"/>
      <c r="I154" s="80"/>
      <c r="J154" s="111"/>
    </row>
    <row r="155" spans="1:10" x14ac:dyDescent="0.25">
      <c r="A155" s="85"/>
      <c r="B155" s="85"/>
      <c r="C155" s="84"/>
      <c r="D155" s="83"/>
      <c r="E155" s="85"/>
      <c r="F155" s="111"/>
      <c r="G155" s="111"/>
      <c r="H155" s="79"/>
      <c r="I155" s="80"/>
      <c r="J155" s="111"/>
    </row>
    <row r="156" spans="1:10" ht="15.75" thickBot="1" x14ac:dyDescent="0.3">
      <c r="A156" s="85"/>
      <c r="B156" s="85"/>
      <c r="C156" s="84"/>
      <c r="D156" s="83"/>
      <c r="E156" s="85"/>
      <c r="F156" s="111"/>
      <c r="G156" s="111"/>
      <c r="H156" s="79"/>
      <c r="I156" s="80"/>
      <c r="J156" s="111"/>
    </row>
    <row r="157" spans="1:10" ht="16.5" thickTop="1" thickBot="1" x14ac:dyDescent="0.3">
      <c r="A157" s="214" t="s">
        <v>74</v>
      </c>
      <c r="B157" s="215"/>
      <c r="C157" s="215"/>
      <c r="D157" s="215"/>
      <c r="E157" s="215"/>
      <c r="F157" s="215"/>
      <c r="G157" s="215"/>
      <c r="H157" s="216"/>
      <c r="J157" s="113" t="s">
        <v>75</v>
      </c>
    </row>
    <row r="158" spans="1:10" ht="16.5" thickTop="1" thickBot="1" x14ac:dyDescent="0.3">
      <c r="A158" s="217" t="s">
        <v>76</v>
      </c>
      <c r="B158" s="217"/>
      <c r="C158" s="217"/>
      <c r="D158" s="217"/>
      <c r="E158" s="217"/>
      <c r="F158" s="217"/>
      <c r="G158" s="217"/>
      <c r="H158" s="217"/>
      <c r="I158" s="3"/>
      <c r="J158" s="4">
        <v>93505</v>
      </c>
    </row>
    <row r="159" spans="1:10" ht="15.75" thickTop="1" x14ac:dyDescent="0.25">
      <c r="A159" s="218" t="s">
        <v>77</v>
      </c>
      <c r="B159" s="218"/>
      <c r="C159" s="218"/>
      <c r="D159" s="218"/>
      <c r="E159" s="218"/>
      <c r="F159" s="218"/>
      <c r="G159" s="218"/>
      <c r="H159" s="218"/>
      <c r="I159" s="114"/>
      <c r="J159" s="6" t="s">
        <v>266</v>
      </c>
    </row>
    <row r="160" spans="1:10" ht="15.75" thickBot="1" x14ac:dyDescent="0.3">
      <c r="A160" s="207" t="s">
        <v>78</v>
      </c>
      <c r="B160" s="208"/>
      <c r="C160" s="208"/>
      <c r="D160" s="208"/>
      <c r="E160" s="208"/>
      <c r="F160" s="208"/>
      <c r="G160" s="208"/>
      <c r="H160" s="208"/>
      <c r="I160" s="107"/>
      <c r="J160" s="164"/>
    </row>
    <row r="161" spans="1:10" ht="16.5" thickTop="1" thickBot="1" x14ac:dyDescent="0.3">
      <c r="A161" s="8"/>
      <c r="B161" s="190"/>
      <c r="C161" s="9" t="s">
        <v>5</v>
      </c>
      <c r="D161" s="10"/>
      <c r="E161" s="11"/>
      <c r="F161" s="209" t="s">
        <v>6</v>
      </c>
      <c r="G161" s="209"/>
      <c r="H161" s="209"/>
      <c r="I161" s="209"/>
      <c r="J161" s="115" t="s">
        <v>7</v>
      </c>
    </row>
    <row r="162" spans="1:10" ht="16.5" thickTop="1" thickBot="1" x14ac:dyDescent="0.3">
      <c r="A162" s="13" t="s">
        <v>8</v>
      </c>
      <c r="B162" s="191"/>
      <c r="C162" s="15" t="s">
        <v>9</v>
      </c>
      <c r="D162" s="210" t="s">
        <v>10</v>
      </c>
      <c r="E162" s="211"/>
      <c r="F162" s="16"/>
      <c r="G162" s="16" t="s">
        <v>11</v>
      </c>
      <c r="H162" s="212" t="s">
        <v>12</v>
      </c>
      <c r="I162" s="213"/>
      <c r="J162" s="117" t="s">
        <v>79</v>
      </c>
    </row>
    <row r="163" spans="1:10" ht="15.75" thickTop="1" x14ac:dyDescent="0.25">
      <c r="A163" s="18"/>
      <c r="B163" s="17" t="s">
        <v>14</v>
      </c>
      <c r="C163" s="15"/>
      <c r="D163" s="210"/>
      <c r="E163" s="211"/>
      <c r="F163" s="19" t="s">
        <v>15</v>
      </c>
      <c r="G163" s="18" t="s">
        <v>16</v>
      </c>
      <c r="H163" s="20" t="s">
        <v>17</v>
      </c>
      <c r="I163" s="21" t="s">
        <v>18</v>
      </c>
      <c r="J163" s="117" t="s">
        <v>19</v>
      </c>
    </row>
    <row r="164" spans="1:10" ht="15.75" thickBot="1" x14ac:dyDescent="0.3">
      <c r="A164" s="22"/>
      <c r="B164" s="22"/>
      <c r="C164" s="192"/>
      <c r="D164" s="24"/>
      <c r="E164" s="25"/>
      <c r="F164" s="22"/>
      <c r="G164" s="22"/>
      <c r="H164" s="118"/>
      <c r="I164" s="118"/>
      <c r="J164" s="119" t="s">
        <v>17</v>
      </c>
    </row>
    <row r="165" spans="1:10" ht="15.75" thickTop="1" x14ac:dyDescent="0.25">
      <c r="A165" s="193" t="s">
        <v>267</v>
      </c>
      <c r="B165" s="47">
        <v>27011895</v>
      </c>
      <c r="C165" s="194" t="s">
        <v>268</v>
      </c>
      <c r="D165" s="47" t="s">
        <v>269</v>
      </c>
      <c r="E165" s="195"/>
      <c r="F165" s="140">
        <v>115000</v>
      </c>
      <c r="G165" s="140">
        <v>45000</v>
      </c>
      <c r="H165" s="63">
        <f>F165-G165</f>
        <v>70000</v>
      </c>
      <c r="I165" s="64">
        <f>H165/F165*100</f>
        <v>60.869565217391312</v>
      </c>
      <c r="J165" s="122">
        <v>45000</v>
      </c>
    </row>
    <row r="166" spans="1:10" x14ac:dyDescent="0.25">
      <c r="A166" s="196" t="s">
        <v>267</v>
      </c>
      <c r="B166" s="28">
        <v>27011895</v>
      </c>
      <c r="C166" s="138" t="s">
        <v>270</v>
      </c>
      <c r="D166" s="31" t="s">
        <v>271</v>
      </c>
      <c r="E166" s="32"/>
      <c r="F166" s="33">
        <v>114500</v>
      </c>
      <c r="G166" s="33">
        <v>44500</v>
      </c>
      <c r="H166" s="37">
        <f>F166-G166</f>
        <v>70000</v>
      </c>
      <c r="I166" s="38">
        <f>H166/F166*100</f>
        <v>61.135371179039296</v>
      </c>
      <c r="J166" s="123">
        <v>35000</v>
      </c>
    </row>
    <row r="167" spans="1:10" ht="15.75" thickBot="1" x14ac:dyDescent="0.3">
      <c r="A167" s="197" t="s">
        <v>272</v>
      </c>
      <c r="B167" s="67">
        <v>48282138</v>
      </c>
      <c r="C167" s="198" t="s">
        <v>273</v>
      </c>
      <c r="D167" s="67" t="s">
        <v>274</v>
      </c>
      <c r="E167" s="68"/>
      <c r="F167" s="69">
        <v>81800</v>
      </c>
      <c r="G167" s="69">
        <v>24540</v>
      </c>
      <c r="H167" s="199">
        <f>F167-G167</f>
        <v>57260</v>
      </c>
      <c r="I167" s="200">
        <f>H167/F167*100</f>
        <v>70</v>
      </c>
      <c r="J167" s="201">
        <v>28400</v>
      </c>
    </row>
    <row r="168" spans="1:10" ht="16.5" thickTop="1" thickBot="1" x14ac:dyDescent="0.3">
      <c r="E168" s="74" t="s">
        <v>182</v>
      </c>
      <c r="F168" s="75">
        <f>SUM(F165:F167)</f>
        <v>311300</v>
      </c>
      <c r="G168" s="75">
        <f>SUM(G165:G167)</f>
        <v>114040</v>
      </c>
      <c r="H168" s="75">
        <f>SUM(H165:H167)</f>
        <v>197260</v>
      </c>
      <c r="I168" s="202"/>
      <c r="J168" s="203">
        <f>SUM(J165:J167)</f>
        <v>108400</v>
      </c>
    </row>
    <row r="169" spans="1:10" ht="15.75" thickTop="1" x14ac:dyDescent="0.25">
      <c r="E169" s="78"/>
      <c r="F169" s="111"/>
      <c r="G169" s="79"/>
      <c r="H169" s="82"/>
      <c r="I169" s="112"/>
      <c r="J169" s="72"/>
    </row>
    <row r="170" spans="1:10" x14ac:dyDescent="0.25">
      <c r="A170" s="73"/>
      <c r="B170" s="73"/>
      <c r="E170" s="78"/>
      <c r="F170" s="204"/>
      <c r="G170" s="88"/>
      <c r="H170" s="88"/>
      <c r="I170" s="112"/>
      <c r="J170" s="73"/>
    </row>
    <row r="171" spans="1:10" x14ac:dyDescent="0.25">
      <c r="A171" s="73"/>
      <c r="B171" s="73"/>
      <c r="E171" s="78"/>
      <c r="F171" s="111"/>
      <c r="G171" s="79"/>
      <c r="H171" s="82"/>
      <c r="I171" s="112"/>
      <c r="J171" s="73"/>
    </row>
    <row r="172" spans="1:10" x14ac:dyDescent="0.25">
      <c r="E172" s="78"/>
      <c r="F172" s="111"/>
      <c r="G172" s="79"/>
      <c r="H172" s="82"/>
      <c r="I172" s="112"/>
    </row>
    <row r="173" spans="1:10" x14ac:dyDescent="0.25">
      <c r="E173" s="78"/>
      <c r="F173" s="111"/>
      <c r="G173" s="79"/>
      <c r="H173" s="82"/>
      <c r="I173" s="112"/>
    </row>
    <row r="174" spans="1:10" x14ac:dyDescent="0.25">
      <c r="E174" s="78"/>
      <c r="F174" s="111"/>
      <c r="G174" s="79"/>
      <c r="H174" s="82"/>
      <c r="I174" s="112"/>
    </row>
    <row r="175" spans="1:10" x14ac:dyDescent="0.25">
      <c r="E175" s="78"/>
      <c r="F175" s="111"/>
      <c r="G175" s="79"/>
      <c r="H175" s="82"/>
      <c r="I175" s="112"/>
      <c r="J175" s="108"/>
    </row>
    <row r="176" spans="1:10" x14ac:dyDescent="0.25">
      <c r="A176" s="83"/>
      <c r="B176" s="83"/>
      <c r="C176" s="84"/>
      <c r="D176" s="83"/>
      <c r="E176" s="85"/>
      <c r="F176" s="86"/>
      <c r="G176" s="86"/>
      <c r="H176" s="82"/>
      <c r="I176" s="87"/>
      <c r="J176" s="88"/>
    </row>
    <row r="177" spans="1:10" x14ac:dyDescent="0.25">
      <c r="A177" s="83"/>
      <c r="B177" s="83"/>
      <c r="C177" s="84"/>
      <c r="D177" s="83"/>
      <c r="E177" s="85"/>
      <c r="F177" s="204"/>
      <c r="G177" s="204"/>
      <c r="H177" s="88"/>
      <c r="I177" s="87"/>
      <c r="J177" s="88"/>
    </row>
    <row r="178" spans="1:10" x14ac:dyDescent="0.25">
      <c r="A178" s="83"/>
      <c r="B178" s="83"/>
      <c r="C178" s="84"/>
      <c r="D178" s="83"/>
      <c r="E178" s="85"/>
      <c r="F178" s="86"/>
      <c r="G178" s="86"/>
      <c r="H178" s="82"/>
      <c r="I178" s="87"/>
      <c r="J178" s="88"/>
    </row>
    <row r="179" spans="1:10" ht="15.75" thickBot="1" x14ac:dyDescent="0.3">
      <c r="C179" s="89"/>
      <c r="E179" s="90" t="s">
        <v>69</v>
      </c>
      <c r="F179" s="79"/>
      <c r="G179" s="79"/>
      <c r="H179" s="82"/>
      <c r="I179" s="91"/>
    </row>
    <row r="180" spans="1:10" ht="16.5" thickTop="1" thickBot="1" x14ac:dyDescent="0.3">
      <c r="A180" s="73"/>
      <c r="B180" s="73"/>
      <c r="C180" s="73"/>
      <c r="E180" s="92" t="s">
        <v>275</v>
      </c>
      <c r="F180" s="93">
        <f>F99+F147+F168</f>
        <v>8461035</v>
      </c>
      <c r="G180" s="93">
        <f>G99+G147+G168</f>
        <v>6160562</v>
      </c>
      <c r="H180" s="93">
        <f>H99+H147+H168</f>
        <v>2300473</v>
      </c>
      <c r="I180" s="94">
        <f>H180/F180*100</f>
        <v>27.18902592886095</v>
      </c>
      <c r="J180" s="95">
        <f>J99+J147+J168</f>
        <v>1579600</v>
      </c>
    </row>
    <row r="181" spans="1:10" ht="16.5" thickTop="1" thickBot="1" x14ac:dyDescent="0.3">
      <c r="E181" s="96" t="s">
        <v>276</v>
      </c>
      <c r="F181" s="97"/>
      <c r="G181" s="98"/>
      <c r="H181" s="99">
        <v>1579620</v>
      </c>
      <c r="J181" s="205">
        <v>1579620</v>
      </c>
    </row>
    <row r="182" spans="1:10" ht="16.5" thickTop="1" thickBot="1" x14ac:dyDescent="0.3">
      <c r="E182" s="101" t="s">
        <v>71</v>
      </c>
      <c r="F182" s="102"/>
      <c r="G182" s="103"/>
      <c r="H182" s="104">
        <f>H180-H181</f>
        <v>720853</v>
      </c>
      <c r="J182" s="206">
        <f>J180-J181</f>
        <v>-20</v>
      </c>
    </row>
    <row r="183" spans="1:10" ht="15.75" thickTop="1" x14ac:dyDescent="0.25"/>
    <row r="184" spans="1:10" x14ac:dyDescent="0.25">
      <c r="F184" s="106"/>
      <c r="G184" s="106"/>
      <c r="H184" s="106"/>
    </row>
    <row r="185" spans="1:10" x14ac:dyDescent="0.25">
      <c r="A185" s="73"/>
      <c r="B185" s="73"/>
      <c r="F185" s="106"/>
      <c r="G185" s="106"/>
      <c r="H185" s="106"/>
    </row>
    <row r="186" spans="1:10" x14ac:dyDescent="0.25">
      <c r="A186" s="73" t="s">
        <v>277</v>
      </c>
      <c r="B186" s="73"/>
      <c r="F186" s="106"/>
      <c r="G186" s="106"/>
      <c r="H186" s="106"/>
    </row>
    <row r="187" spans="1:10" x14ac:dyDescent="0.25">
      <c r="A187" s="73" t="s">
        <v>73</v>
      </c>
      <c r="B187" s="73"/>
      <c r="F187" s="106"/>
      <c r="G187" s="106"/>
      <c r="H187" s="106"/>
    </row>
  </sheetData>
  <mergeCells count="32">
    <mergeCell ref="D52:E52"/>
    <mergeCell ref="H52:I52"/>
    <mergeCell ref="D7:E7"/>
    <mergeCell ref="A1:H1"/>
    <mergeCell ref="A2:H2"/>
    <mergeCell ref="A3:H3"/>
    <mergeCell ref="A4:H4"/>
    <mergeCell ref="F5:I5"/>
    <mergeCell ref="D6:E6"/>
    <mergeCell ref="H6:I6"/>
    <mergeCell ref="A47:H47"/>
    <mergeCell ref="A48:H48"/>
    <mergeCell ref="A49:H49"/>
    <mergeCell ref="A50:H50"/>
    <mergeCell ref="F51:I51"/>
    <mergeCell ref="A159:H159"/>
    <mergeCell ref="D53:E53"/>
    <mergeCell ref="A102:H102"/>
    <mergeCell ref="A103:H103"/>
    <mergeCell ref="A104:H104"/>
    <mergeCell ref="A105:H105"/>
    <mergeCell ref="F106:I106"/>
    <mergeCell ref="D107:E107"/>
    <mergeCell ref="H107:I107"/>
    <mergeCell ref="D108:E108"/>
    <mergeCell ref="A157:H157"/>
    <mergeCell ref="A158:H158"/>
    <mergeCell ref="A160:H160"/>
    <mergeCell ref="F161:I161"/>
    <mergeCell ref="D162:E162"/>
    <mergeCell ref="H162:I162"/>
    <mergeCell ref="D163:E16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dcterms:created xsi:type="dcterms:W3CDTF">2012-10-29T11:19:07Z</dcterms:created>
  <dcterms:modified xsi:type="dcterms:W3CDTF">2012-11-06T09:23:38Z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